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Einzelwerte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<sst xmlns="http://schemas.openxmlformats.org/spreadsheetml/2006/main" count="603" uniqueCount="50">
  <si>
    <t>Probe</t>
  </si>
  <si>
    <t>TS</t>
  </si>
  <si>
    <t>Basalatmung</t>
  </si>
  <si>
    <t>µg C/g TS/h</t>
  </si>
  <si>
    <t>Biomasse</t>
  </si>
  <si>
    <t>µg C/ g TS</t>
  </si>
  <si>
    <t>metabolischer Quotient</t>
  </si>
  <si>
    <r>
      <t>qCO</t>
    </r>
    <r>
      <rPr>
        <sz val="8"/>
        <rFont val="Arial"/>
        <family val="2"/>
      </rPr>
      <t>2</t>
    </r>
  </si>
  <si>
    <t>Lüttewitz, Pflug 0-10cm</t>
  </si>
  <si>
    <t>1a</t>
  </si>
  <si>
    <t>2a</t>
  </si>
  <si>
    <t>3a</t>
  </si>
  <si>
    <t>4a</t>
  </si>
  <si>
    <t>Mittelw.</t>
  </si>
  <si>
    <t>Stabwn</t>
  </si>
  <si>
    <t>s%</t>
  </si>
  <si>
    <t>Lüttewitz, Pflug 10-20cm</t>
  </si>
  <si>
    <t>Lüttewitz, Pflug 20-30cm</t>
  </si>
  <si>
    <t>Lüttewitz, Direktsaat 0-10cm</t>
  </si>
  <si>
    <t>Lüttewitz, Direktsaat 10-20cm</t>
  </si>
  <si>
    <t>Lüttewitz, Direktsaat 20-30cm</t>
  </si>
  <si>
    <t>Lüttewitz, gemulcht 0-10cm</t>
  </si>
  <si>
    <t>Lüttewitz, gemulcht 10-20cm</t>
  </si>
  <si>
    <t>Lüttewitz, gemulcht 20-30cm</t>
  </si>
  <si>
    <t>Zschortau, Pflug 0-10cm</t>
  </si>
  <si>
    <t>Zschortau, Pflug 10-20cm</t>
  </si>
  <si>
    <t>Zschortau, Pflug 20-30cm</t>
  </si>
  <si>
    <t>Zschortau, Direktsaat 0-10cm</t>
  </si>
  <si>
    <t>Zschortau, Direktsaat 10-20cm</t>
  </si>
  <si>
    <t>Zschortau, Direktsaat 20-30cm</t>
  </si>
  <si>
    <t>Zschortau, gemulcht 0-10cm</t>
  </si>
  <si>
    <t>Zschortau, gemulcht 10-20cm</t>
  </si>
  <si>
    <t>Zschortau, gemulcht 20-30cm</t>
  </si>
  <si>
    <t>Pulsitz, ökologisch 0-10cm</t>
  </si>
  <si>
    <t>Pulsitz, ökologisch 10-20cm</t>
  </si>
  <si>
    <t>Pulsitz, ökologisch 20-30cm</t>
  </si>
  <si>
    <t>Krippehna, ökologisch 0-10cm</t>
  </si>
  <si>
    <t>Krippehna, ökologisch 10-20cm</t>
  </si>
  <si>
    <t>Krippehna, ökologisch 20-30cm</t>
  </si>
  <si>
    <t>1c</t>
  </si>
  <si>
    <t>2c</t>
  </si>
  <si>
    <t>3c</t>
  </si>
  <si>
    <t>4c</t>
  </si>
  <si>
    <t>1b</t>
  </si>
  <si>
    <t>2b</t>
  </si>
  <si>
    <t>3b</t>
  </si>
  <si>
    <t>4b</t>
  </si>
  <si>
    <t>Frühjahr 2003 (07.05. + 08.05.)</t>
  </si>
  <si>
    <t xml:space="preserve">Herbst 2003 (20.10. - 22.10.) </t>
  </si>
  <si>
    <t>Frühjahr 2004 (13.05. + 14.05.)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</si>
</sst>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"/>
  </numFmts>
  <fonts count="5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2"/>
  <sheetViews>
    <sheetView tabSelected="1" workbookViewId="0" topLeftCell="A1">
      <selection activeCell="F4" sqref="F4"/>
    </sheetView>
  </sheetViews>
  <sheetFormatPr defaultColWidth="11.421875" defaultRowHeight="12.75"/>
  <cols>
    <col min="1" max="1" width="12.28125" style="0" customWidth="1"/>
    <col min="2" max="2" width="8.7109375" style="0" customWidth="1"/>
    <col min="3" max="5" width="13.8515625" style="0" customWidth="1"/>
    <col min="6" max="6" width="9.140625" style="0" customWidth="1"/>
    <col min="7" max="7" width="12.28125" style="0" customWidth="1"/>
    <col min="8" max="8" width="8.7109375" style="0" customWidth="1"/>
    <col min="9" max="11" width="13.8515625" style="0" customWidth="1"/>
    <col min="12" max="12" width="9.421875" style="0" customWidth="1"/>
    <col min="13" max="13" width="12.28125" style="0" customWidth="1"/>
    <col min="14" max="14" width="8.7109375" style="0" customWidth="1"/>
    <col min="15" max="17" width="13.8515625" style="0" customWidth="1"/>
    <col min="18" max="18" width="6.421875" style="0" customWidth="1"/>
    <col min="19" max="16384" width="13.8515625" style="0" customWidth="1"/>
  </cols>
  <sheetData>
    <row r="1" spans="1:13" ht="12.75">
      <c r="A1" t="s">
        <v>47</v>
      </c>
      <c r="G1" t="s">
        <v>48</v>
      </c>
      <c r="M1" t="s">
        <v>49</v>
      </c>
    </row>
    <row r="2" spans="1:17" ht="12.75">
      <c r="A2" t="s">
        <v>0</v>
      </c>
      <c r="B2" t="s">
        <v>1</v>
      </c>
      <c r="C2" t="s">
        <v>2</v>
      </c>
      <c r="D2" t="s">
        <v>4</v>
      </c>
      <c r="E2" t="s">
        <v>6</v>
      </c>
      <c r="G2" t="s">
        <v>0</v>
      </c>
      <c r="H2" t="s">
        <v>1</v>
      </c>
      <c r="I2" t="s">
        <v>2</v>
      </c>
      <c r="J2" t="s">
        <v>4</v>
      </c>
      <c r="K2" t="s">
        <v>6</v>
      </c>
      <c r="M2" t="s">
        <v>0</v>
      </c>
      <c r="N2" t="s">
        <v>1</v>
      </c>
      <c r="O2" t="s">
        <v>2</v>
      </c>
      <c r="P2" t="s">
        <v>4</v>
      </c>
      <c r="Q2" t="s">
        <v>6</v>
      </c>
    </row>
    <row r="3" spans="3:17" ht="12.75">
      <c r="C3" t="s">
        <v>3</v>
      </c>
      <c r="D3" t="s">
        <v>5</v>
      </c>
      <c r="E3" t="s">
        <v>7</v>
      </c>
      <c r="I3" t="s">
        <v>3</v>
      </c>
      <c r="J3" t="s">
        <v>5</v>
      </c>
      <c r="K3" t="s">
        <v>7</v>
      </c>
      <c r="O3" t="s">
        <v>3</v>
      </c>
      <c r="P3" t="s">
        <v>5</v>
      </c>
      <c r="Q3" t="s">
        <v>7</v>
      </c>
    </row>
    <row r="4" spans="1:13" ht="12.75">
      <c r="A4" t="s">
        <v>8</v>
      </c>
      <c r="G4" t="s">
        <v>8</v>
      </c>
      <c r="M4" t="s">
        <v>8</v>
      </c>
    </row>
    <row r="5" spans="1:17" ht="12.75">
      <c r="A5" t="s">
        <v>9</v>
      </c>
      <c r="B5">
        <v>83.43</v>
      </c>
      <c r="C5">
        <v>1.3</v>
      </c>
      <c r="D5">
        <v>258.05</v>
      </c>
      <c r="E5" s="3">
        <f aca="true" t="shared" si="0" ref="E5:E12">C5/D5*1000</f>
        <v>5.037783375314861</v>
      </c>
      <c r="G5" t="s">
        <v>9</v>
      </c>
      <c r="H5">
        <v>86.11</v>
      </c>
      <c r="I5">
        <v>1.05</v>
      </c>
      <c r="J5">
        <v>227.93</v>
      </c>
      <c r="K5" s="3">
        <f aca="true" t="shared" si="1" ref="K5:K12">I5/J5*1000</f>
        <v>4.6066774887026725</v>
      </c>
      <c r="M5" t="s">
        <v>9</v>
      </c>
      <c r="N5">
        <v>80.5</v>
      </c>
      <c r="O5">
        <v>1.49</v>
      </c>
      <c r="P5">
        <v>313.42</v>
      </c>
      <c r="Q5" s="3">
        <f aca="true" t="shared" si="2" ref="Q5:Q12">O5/P5*1000</f>
        <v>4.754004211601047</v>
      </c>
    </row>
    <row r="6" spans="3:17" ht="12.75">
      <c r="C6">
        <v>1.4</v>
      </c>
      <c r="D6">
        <v>262.11</v>
      </c>
      <c r="E6" s="3">
        <f t="shared" si="0"/>
        <v>5.34126893289077</v>
      </c>
      <c r="I6">
        <v>0.96</v>
      </c>
      <c r="J6">
        <v>224.86</v>
      </c>
      <c r="K6" s="3">
        <f t="shared" si="1"/>
        <v>4.269323134394734</v>
      </c>
      <c r="O6">
        <v>1.75</v>
      </c>
      <c r="P6">
        <v>334.32</v>
      </c>
      <c r="Q6" s="3">
        <f t="shared" si="2"/>
        <v>5.234505862646566</v>
      </c>
    </row>
    <row r="7" spans="1:17" ht="12.75">
      <c r="A7" t="s">
        <v>10</v>
      </c>
      <c r="B7">
        <v>83.96</v>
      </c>
      <c r="C7">
        <v>1.12</v>
      </c>
      <c r="D7">
        <v>235.3</v>
      </c>
      <c r="E7" s="3">
        <f t="shared" si="0"/>
        <v>4.759881002974925</v>
      </c>
      <c r="G7" t="s">
        <v>10</v>
      </c>
      <c r="H7">
        <v>84.27</v>
      </c>
      <c r="I7">
        <v>1.04</v>
      </c>
      <c r="J7">
        <v>235.78</v>
      </c>
      <c r="K7" s="3">
        <f t="shared" si="1"/>
        <v>4.410891509033846</v>
      </c>
      <c r="M7" t="s">
        <v>10</v>
      </c>
      <c r="N7">
        <v>80.32</v>
      </c>
      <c r="O7">
        <v>1.8</v>
      </c>
      <c r="P7">
        <v>358.44</v>
      </c>
      <c r="Q7" s="3">
        <f t="shared" si="2"/>
        <v>5.021760964178106</v>
      </c>
    </row>
    <row r="8" spans="3:17" ht="12.75">
      <c r="C8">
        <v>1.37</v>
      </c>
      <c r="D8">
        <v>256.49</v>
      </c>
      <c r="E8" s="3">
        <f t="shared" si="0"/>
        <v>5.341338843619634</v>
      </c>
      <c r="I8">
        <v>1.37</v>
      </c>
      <c r="J8">
        <v>277.91</v>
      </c>
      <c r="K8" s="3">
        <f t="shared" si="1"/>
        <v>4.929653484941168</v>
      </c>
      <c r="O8">
        <v>1.95</v>
      </c>
      <c r="P8">
        <v>390.5</v>
      </c>
      <c r="Q8" s="3">
        <f t="shared" si="2"/>
        <v>4.99359795134443</v>
      </c>
    </row>
    <row r="9" spans="1:17" ht="12.75">
      <c r="A9" t="s">
        <v>11</v>
      </c>
      <c r="B9">
        <v>79.78</v>
      </c>
      <c r="C9">
        <v>1.23</v>
      </c>
      <c r="D9">
        <v>244.38</v>
      </c>
      <c r="E9" s="3">
        <f t="shared" si="0"/>
        <v>5.033145101890499</v>
      </c>
      <c r="G9" t="s">
        <v>11</v>
      </c>
      <c r="H9">
        <v>83.26</v>
      </c>
      <c r="I9">
        <v>1.48</v>
      </c>
      <c r="J9">
        <v>280.85</v>
      </c>
      <c r="K9" s="3">
        <f t="shared" si="1"/>
        <v>5.269716930745949</v>
      </c>
      <c r="M9" t="s">
        <v>11</v>
      </c>
      <c r="N9">
        <v>81.82</v>
      </c>
      <c r="O9">
        <v>1.56</v>
      </c>
      <c r="P9">
        <v>325.54</v>
      </c>
      <c r="Q9" s="3">
        <f t="shared" si="2"/>
        <v>4.792037844811697</v>
      </c>
    </row>
    <row r="10" spans="3:17" ht="12.75">
      <c r="C10">
        <v>1.17</v>
      </c>
      <c r="D10">
        <v>205.02</v>
      </c>
      <c r="E10" s="3">
        <f t="shared" si="0"/>
        <v>5.706760316066725</v>
      </c>
      <c r="I10">
        <v>1.12</v>
      </c>
      <c r="J10">
        <v>264.43</v>
      </c>
      <c r="K10" s="3">
        <f t="shared" si="1"/>
        <v>4.235525469878607</v>
      </c>
      <c r="O10">
        <v>1.85</v>
      </c>
      <c r="P10">
        <v>333.48</v>
      </c>
      <c r="Q10" s="3">
        <f t="shared" si="2"/>
        <v>5.547559074007437</v>
      </c>
    </row>
    <row r="11" spans="1:17" ht="12.75">
      <c r="A11" t="s">
        <v>12</v>
      </c>
      <c r="B11">
        <v>82.61</v>
      </c>
      <c r="C11">
        <v>1.22</v>
      </c>
      <c r="D11">
        <v>283.04</v>
      </c>
      <c r="E11" s="3">
        <f t="shared" si="0"/>
        <v>4.310344827586206</v>
      </c>
      <c r="G11" t="s">
        <v>12</v>
      </c>
      <c r="H11">
        <v>82.65</v>
      </c>
      <c r="I11">
        <v>1.3</v>
      </c>
      <c r="J11">
        <v>260.01</v>
      </c>
      <c r="K11" s="3">
        <f t="shared" si="1"/>
        <v>4.999807699703857</v>
      </c>
      <c r="M11" t="s">
        <v>12</v>
      </c>
      <c r="N11">
        <v>80.94</v>
      </c>
      <c r="O11">
        <v>1.85</v>
      </c>
      <c r="P11">
        <v>313.56</v>
      </c>
      <c r="Q11" s="3">
        <f t="shared" si="2"/>
        <v>5.899987243270826</v>
      </c>
    </row>
    <row r="12" spans="3:17" ht="12.75">
      <c r="C12">
        <v>1.2</v>
      </c>
      <c r="D12">
        <v>283.12</v>
      </c>
      <c r="E12" s="3">
        <f t="shared" si="0"/>
        <v>4.238485447866628</v>
      </c>
      <c r="I12">
        <v>1.22</v>
      </c>
      <c r="J12">
        <v>251.51</v>
      </c>
      <c r="K12" s="3">
        <f t="shared" si="1"/>
        <v>4.850701761361377</v>
      </c>
      <c r="O12">
        <v>1.63</v>
      </c>
      <c r="P12">
        <v>291.34</v>
      </c>
      <c r="Q12" s="3">
        <f t="shared" si="2"/>
        <v>5.5948376467357726</v>
      </c>
    </row>
    <row r="13" spans="1:17" ht="12.75">
      <c r="A13" t="s">
        <v>13</v>
      </c>
      <c r="C13" s="1">
        <f>AVERAGE(C5:C12)</f>
        <v>1.25125</v>
      </c>
      <c r="D13" s="1">
        <f>AVERAGE(D5:D12)</f>
        <v>253.43874999999997</v>
      </c>
      <c r="E13" s="2">
        <f>AVERAGE(E5:E12)</f>
        <v>4.9711259810262804</v>
      </c>
      <c r="G13" t="s">
        <v>13</v>
      </c>
      <c r="I13" s="1">
        <f>AVERAGE(I5:I12)</f>
        <v>1.1925000000000001</v>
      </c>
      <c r="J13" s="1">
        <f>AVERAGE(J5:J12)</f>
        <v>252.91</v>
      </c>
      <c r="K13" s="2">
        <f>AVERAGE(K5:K12)</f>
        <v>4.696537184845276</v>
      </c>
      <c r="M13" t="s">
        <v>13</v>
      </c>
      <c r="O13" s="1">
        <f>AVERAGE(O5:O12)</f>
        <v>1.7349999999999999</v>
      </c>
      <c r="P13" s="1">
        <f>AVERAGE(P5:P12)</f>
        <v>332.575</v>
      </c>
      <c r="Q13" s="2">
        <f>AVERAGE(Q5:Q12)</f>
        <v>5.2297863498244865</v>
      </c>
    </row>
    <row r="14" spans="1:17" ht="12.75">
      <c r="A14" t="s">
        <v>14</v>
      </c>
      <c r="C14" s="1">
        <f>STDEVP(C5:C12)</f>
        <v>0.09116434335857476</v>
      </c>
      <c r="D14" s="1">
        <f>STDEVP(D5:D12)</f>
        <v>24.02713436799136</v>
      </c>
      <c r="E14" s="2">
        <f>STDEVP(E5:E12)</f>
        <v>0.47978239171824955</v>
      </c>
      <c r="G14" t="s">
        <v>14</v>
      </c>
      <c r="I14" s="1">
        <f>STDEVP(I5:I12)</f>
        <v>0.16931848688196985</v>
      </c>
      <c r="J14" s="1">
        <f>STDEVP(J5:J12)</f>
        <v>20.29459226000866</v>
      </c>
      <c r="K14" s="2">
        <f>STDEVP(K5:K12)</f>
        <v>0.3505941057076585</v>
      </c>
      <c r="M14" t="s">
        <v>14</v>
      </c>
      <c r="O14" s="1">
        <f>STDEVP(O5:O12)</f>
        <v>0.1494991638772616</v>
      </c>
      <c r="P14" s="1">
        <f>STDEVP(P5:P12)</f>
        <v>28.518565444286146</v>
      </c>
      <c r="Q14" s="2">
        <f>STDEVP(Q5:Q12)</f>
        <v>0.3873766549387051</v>
      </c>
    </row>
    <row r="15" spans="1:17" ht="12.75">
      <c r="A15" t="s">
        <v>15</v>
      </c>
      <c r="C15" s="1">
        <f>C14/C13*100</f>
        <v>7.285861607078903</v>
      </c>
      <c r="D15" s="1">
        <f>D14/D13*100</f>
        <v>9.480450155310253</v>
      </c>
      <c r="E15" s="4">
        <f>E14/E13*100</f>
        <v>9.651382675664946</v>
      </c>
      <c r="G15" t="s">
        <v>15</v>
      </c>
      <c r="I15" s="1">
        <f>I14/I13*100</f>
        <v>14.198615252156799</v>
      </c>
      <c r="J15" s="1">
        <f>J14/J13*100</f>
        <v>8.024432509591815</v>
      </c>
      <c r="K15" s="4">
        <f>K14/K13*100</f>
        <v>7.464949001978541</v>
      </c>
      <c r="M15" t="s">
        <v>15</v>
      </c>
      <c r="O15" s="1">
        <f>O14/O13*100</f>
        <v>8.61666650589404</v>
      </c>
      <c r="P15" s="1">
        <f>P14/P13*100</f>
        <v>8.57507793558931</v>
      </c>
      <c r="Q15" s="4">
        <f>Q14/Q13*100</f>
        <v>7.407121993649045</v>
      </c>
    </row>
    <row r="16" spans="5:17" ht="12.75">
      <c r="E16" s="3"/>
      <c r="K16" s="3"/>
      <c r="Q16" s="3"/>
    </row>
    <row r="17" spans="1:17" ht="12.75">
      <c r="A17" t="s">
        <v>16</v>
      </c>
      <c r="E17" s="3"/>
      <c r="G17" t="s">
        <v>16</v>
      </c>
      <c r="K17" s="3"/>
      <c r="M17" t="s">
        <v>16</v>
      </c>
      <c r="Q17" s="3"/>
    </row>
    <row r="18" spans="1:17" ht="12.75">
      <c r="A18" t="s">
        <v>43</v>
      </c>
      <c r="B18" s="5">
        <v>79.54</v>
      </c>
      <c r="C18" s="5">
        <v>1.98</v>
      </c>
      <c r="D18" s="5">
        <v>432.53</v>
      </c>
      <c r="E18" s="6">
        <f aca="true" t="shared" si="3" ref="E18:E25">C18/D18*1000</f>
        <v>4.577717152567452</v>
      </c>
      <c r="G18" t="s">
        <v>43</v>
      </c>
      <c r="H18" s="5">
        <v>83.88</v>
      </c>
      <c r="I18" s="5">
        <v>0.84</v>
      </c>
      <c r="J18" s="5">
        <v>224.87</v>
      </c>
      <c r="K18" s="6">
        <f aca="true" t="shared" si="4" ref="K18:K25">I18/J18*1000</f>
        <v>3.73549161737893</v>
      </c>
      <c r="M18" t="s">
        <v>43</v>
      </c>
      <c r="N18" s="5">
        <v>81.17</v>
      </c>
      <c r="O18" s="5">
        <v>1.92</v>
      </c>
      <c r="P18" s="5">
        <v>257.69</v>
      </c>
      <c r="Q18" s="6">
        <f aca="true" t="shared" si="5" ref="Q18:Q25">O18/P18*1000</f>
        <v>7.4508129923551545</v>
      </c>
    </row>
    <row r="19" spans="2:17" ht="12.75">
      <c r="B19" s="5"/>
      <c r="C19" s="5">
        <v>1.72</v>
      </c>
      <c r="D19" s="5">
        <v>391.46</v>
      </c>
      <c r="E19" s="6">
        <f t="shared" si="3"/>
        <v>4.3938077964543</v>
      </c>
      <c r="H19" s="5"/>
      <c r="I19" s="5">
        <v>0.78</v>
      </c>
      <c r="J19" s="5">
        <v>208.3</v>
      </c>
      <c r="K19" s="6">
        <f t="shared" si="4"/>
        <v>3.7445991358617374</v>
      </c>
      <c r="N19" s="5"/>
      <c r="O19" s="5">
        <v>1.82</v>
      </c>
      <c r="P19" s="5">
        <v>249.36</v>
      </c>
      <c r="Q19" s="6">
        <f t="shared" si="5"/>
        <v>7.298684632659609</v>
      </c>
    </row>
    <row r="20" spans="1:17" ht="12.75">
      <c r="A20" t="s">
        <v>44</v>
      </c>
      <c r="B20">
        <v>81.48</v>
      </c>
      <c r="C20">
        <v>1.15</v>
      </c>
      <c r="D20">
        <v>288.74</v>
      </c>
      <c r="E20" s="3">
        <f t="shared" si="3"/>
        <v>3.9828219159105074</v>
      </c>
      <c r="G20" t="s">
        <v>44</v>
      </c>
      <c r="H20">
        <v>84.45</v>
      </c>
      <c r="I20">
        <v>1.08</v>
      </c>
      <c r="J20">
        <v>259.28</v>
      </c>
      <c r="K20" s="3">
        <f t="shared" si="4"/>
        <v>4.165381055229868</v>
      </c>
      <c r="M20" t="s">
        <v>44</v>
      </c>
      <c r="N20">
        <v>81.27</v>
      </c>
      <c r="O20">
        <v>1.45</v>
      </c>
      <c r="P20">
        <v>315.35</v>
      </c>
      <c r="Q20" s="3">
        <f t="shared" si="5"/>
        <v>4.59806564135088</v>
      </c>
    </row>
    <row r="21" spans="3:17" ht="12.75">
      <c r="C21">
        <v>1.17</v>
      </c>
      <c r="D21">
        <v>290.16</v>
      </c>
      <c r="E21" s="3">
        <f t="shared" si="3"/>
        <v>4.032258064516128</v>
      </c>
      <c r="I21">
        <v>1.01</v>
      </c>
      <c r="J21">
        <v>241.16</v>
      </c>
      <c r="K21" s="3">
        <f t="shared" si="4"/>
        <v>4.188090894012274</v>
      </c>
      <c r="O21">
        <v>1.3</v>
      </c>
      <c r="P21">
        <v>305.77</v>
      </c>
      <c r="Q21" s="3">
        <f t="shared" si="5"/>
        <v>4.251561631291494</v>
      </c>
    </row>
    <row r="22" spans="1:17" ht="12.75">
      <c r="A22" t="s">
        <v>45</v>
      </c>
      <c r="B22">
        <v>81.15</v>
      </c>
      <c r="C22">
        <v>1.2</v>
      </c>
      <c r="D22">
        <v>305.82</v>
      </c>
      <c r="E22" s="3">
        <f t="shared" si="3"/>
        <v>3.923876790268786</v>
      </c>
      <c r="G22" t="s">
        <v>45</v>
      </c>
      <c r="H22">
        <v>84.12</v>
      </c>
      <c r="I22">
        <v>1.29</v>
      </c>
      <c r="J22">
        <v>250.49</v>
      </c>
      <c r="K22" s="3">
        <f t="shared" si="4"/>
        <v>5.149906183879596</v>
      </c>
      <c r="M22" t="s">
        <v>45</v>
      </c>
      <c r="N22">
        <v>81.54</v>
      </c>
      <c r="O22">
        <v>1.64</v>
      </c>
      <c r="P22">
        <v>286.84</v>
      </c>
      <c r="Q22" s="3">
        <f t="shared" si="5"/>
        <v>5.717473155766281</v>
      </c>
    </row>
    <row r="23" spans="3:17" ht="12.75">
      <c r="C23">
        <v>1.14</v>
      </c>
      <c r="D23">
        <v>281.79</v>
      </c>
      <c r="E23" s="3">
        <f t="shared" si="3"/>
        <v>4.045565846907271</v>
      </c>
      <c r="I23">
        <v>1.11</v>
      </c>
      <c r="J23">
        <v>230.05</v>
      </c>
      <c r="K23" s="3">
        <f t="shared" si="4"/>
        <v>4.8250380352097375</v>
      </c>
      <c r="O23">
        <v>1.57</v>
      </c>
      <c r="P23">
        <v>280.81</v>
      </c>
      <c r="Q23" s="3">
        <f t="shared" si="5"/>
        <v>5.590968982586091</v>
      </c>
    </row>
    <row r="24" spans="1:17" ht="12.75">
      <c r="A24" t="s">
        <v>46</v>
      </c>
      <c r="B24">
        <v>80.85</v>
      </c>
      <c r="C24">
        <v>1.17</v>
      </c>
      <c r="D24">
        <v>296.76</v>
      </c>
      <c r="E24" s="3">
        <f t="shared" si="3"/>
        <v>3.942579862515163</v>
      </c>
      <c r="G24" t="s">
        <v>46</v>
      </c>
      <c r="H24">
        <v>84.33</v>
      </c>
      <c r="I24">
        <v>1.29</v>
      </c>
      <c r="J24">
        <v>264.02</v>
      </c>
      <c r="K24" s="3">
        <f t="shared" si="4"/>
        <v>4.88599348534202</v>
      </c>
      <c r="M24" t="s">
        <v>46</v>
      </c>
      <c r="N24">
        <v>80.15</v>
      </c>
      <c r="O24">
        <v>1.87</v>
      </c>
      <c r="P24">
        <v>340.03</v>
      </c>
      <c r="Q24" s="3">
        <f t="shared" si="5"/>
        <v>5.499514748698645</v>
      </c>
    </row>
    <row r="25" spans="3:17" ht="12.75">
      <c r="C25">
        <v>1.23</v>
      </c>
      <c r="D25">
        <v>283.04</v>
      </c>
      <c r="E25" s="3">
        <f t="shared" si="3"/>
        <v>4.3456755228942905</v>
      </c>
      <c r="I25">
        <v>1.34</v>
      </c>
      <c r="J25">
        <v>279.57</v>
      </c>
      <c r="K25" s="3">
        <f t="shared" si="4"/>
        <v>4.793075079586508</v>
      </c>
      <c r="O25">
        <v>1.96</v>
      </c>
      <c r="P25">
        <v>347.28</v>
      </c>
      <c r="Q25" s="3">
        <f t="shared" si="5"/>
        <v>5.643860861552638</v>
      </c>
    </row>
    <row r="26" spans="1:17" ht="12.75">
      <c r="A26" t="s">
        <v>13</v>
      </c>
      <c r="C26" s="1">
        <f>AVERAGE(C18:C25)</f>
        <v>1.345</v>
      </c>
      <c r="D26" s="1">
        <f>AVERAGE(D18:D25)</f>
        <v>321.2875</v>
      </c>
      <c r="E26" s="2">
        <f>AVERAGE(E18:E25)</f>
        <v>4.155537869004238</v>
      </c>
      <c r="G26" t="s">
        <v>13</v>
      </c>
      <c r="I26" s="1">
        <f>AVERAGE(I18:I25)</f>
        <v>1.0925</v>
      </c>
      <c r="J26" s="1">
        <f>AVERAGE(J18:J25)</f>
        <v>244.71749999999997</v>
      </c>
      <c r="K26" s="2">
        <f>AVERAGE(K18:K25)</f>
        <v>4.435946935812583</v>
      </c>
      <c r="M26" t="s">
        <v>13</v>
      </c>
      <c r="O26" s="1">
        <f>AVERAGE(O18:O25)</f>
        <v>1.6912500000000001</v>
      </c>
      <c r="P26" s="1">
        <f>AVERAGE(P18:P25)</f>
        <v>297.89125</v>
      </c>
      <c r="Q26" s="2">
        <f>AVERAGE(Q18:Q25)</f>
        <v>5.756367830782599</v>
      </c>
    </row>
    <row r="27" spans="1:17" ht="12.75">
      <c r="A27" t="s">
        <v>14</v>
      </c>
      <c r="C27" s="1">
        <f>STDEVP(C18:C25)</f>
        <v>0.29987497394747703</v>
      </c>
      <c r="D27" s="1">
        <f>STDEVP(D18:D25)</f>
        <v>53.841317951457874</v>
      </c>
      <c r="E27" s="2">
        <f>STDEVP(E18:E25)</f>
        <v>0.23111164981568288</v>
      </c>
      <c r="G27" t="s">
        <v>14</v>
      </c>
      <c r="I27" s="1">
        <f>STDEVP(I18:I25)</f>
        <v>0.19619824158233426</v>
      </c>
      <c r="J27" s="1">
        <f>STDEVP(J18:J25)</f>
        <v>21.73884872181626</v>
      </c>
      <c r="K27" s="2">
        <f>STDEVP(K18:K25)</f>
        <v>0.5116700653449207</v>
      </c>
      <c r="M27" t="s">
        <v>14</v>
      </c>
      <c r="O27" s="1">
        <f>STDEVP(O18:O25)</f>
        <v>0.2240779719204886</v>
      </c>
      <c r="P27" s="1">
        <f>STDEVP(P18:P25)</f>
        <v>33.47970931680084</v>
      </c>
      <c r="Q27" s="2">
        <f>STDEVP(Q18:Q25)</f>
        <v>1.0585067360218239</v>
      </c>
    </row>
    <row r="28" spans="1:17" ht="12.75">
      <c r="A28" t="s">
        <v>15</v>
      </c>
      <c r="C28" s="1">
        <f>C27/C26*100</f>
        <v>22.295537096466695</v>
      </c>
      <c r="D28" s="1">
        <f>D27/D26*100</f>
        <v>16.75798714592316</v>
      </c>
      <c r="E28" s="2">
        <f>E27/E26*100</f>
        <v>5.561533960249109</v>
      </c>
      <c r="G28" t="s">
        <v>15</v>
      </c>
      <c r="I28" s="1">
        <f>I27/I26*100</f>
        <v>17.958649115087805</v>
      </c>
      <c r="J28" s="1">
        <f>J27/J26*100</f>
        <v>8.88324240065229</v>
      </c>
      <c r="K28" s="2">
        <f>K27/K26*100</f>
        <v>11.534629984278478</v>
      </c>
      <c r="M28" t="s">
        <v>15</v>
      </c>
      <c r="O28" s="4">
        <f>O27/O26*100</f>
        <v>13.249251850435392</v>
      </c>
      <c r="P28" s="1">
        <f>P27/P26*100</f>
        <v>11.238903229551335</v>
      </c>
      <c r="Q28" s="2">
        <f>Q27/Q26*100</f>
        <v>18.388448534532166</v>
      </c>
    </row>
    <row r="30" spans="1:13" ht="12.75">
      <c r="A30" t="s">
        <v>17</v>
      </c>
      <c r="G30" t="s">
        <v>17</v>
      </c>
      <c r="M30" t="s">
        <v>17</v>
      </c>
    </row>
    <row r="31" spans="1:17" ht="12.75">
      <c r="A31" t="s">
        <v>39</v>
      </c>
      <c r="B31">
        <v>81.76</v>
      </c>
      <c r="C31">
        <v>1.23</v>
      </c>
      <c r="D31">
        <v>229.07</v>
      </c>
      <c r="E31" s="3">
        <f aca="true" t="shared" si="6" ref="E31:E38">C31/D31*1000</f>
        <v>5.369537695900817</v>
      </c>
      <c r="G31" t="s">
        <v>39</v>
      </c>
      <c r="H31">
        <v>83.13</v>
      </c>
      <c r="I31">
        <v>0.82</v>
      </c>
      <c r="J31">
        <v>212.2</v>
      </c>
      <c r="K31" s="3">
        <f aca="true" t="shared" si="7" ref="K31:K38">I31/J31*1000</f>
        <v>3.8642789820923658</v>
      </c>
      <c r="M31" t="s">
        <v>39</v>
      </c>
      <c r="N31">
        <v>82.25</v>
      </c>
      <c r="O31">
        <v>1.48</v>
      </c>
      <c r="P31">
        <v>223.74</v>
      </c>
      <c r="Q31" s="3">
        <f aca="true" t="shared" si="8" ref="Q31:Q38">O31/P31*1000</f>
        <v>6.614820774112809</v>
      </c>
    </row>
    <row r="32" spans="3:17" ht="12.75">
      <c r="C32">
        <v>1.02</v>
      </c>
      <c r="D32">
        <v>242.52</v>
      </c>
      <c r="E32" s="3">
        <f t="shared" si="6"/>
        <v>4.205838693715982</v>
      </c>
      <c r="I32">
        <v>1.01</v>
      </c>
      <c r="J32">
        <v>223.01</v>
      </c>
      <c r="K32" s="3">
        <f t="shared" si="7"/>
        <v>4.528944890363661</v>
      </c>
      <c r="O32">
        <v>1.53</v>
      </c>
      <c r="P32">
        <v>241.1</v>
      </c>
      <c r="Q32" s="3">
        <f t="shared" si="8"/>
        <v>6.3459145582745755</v>
      </c>
    </row>
    <row r="33" spans="1:17" ht="12.75">
      <c r="A33" t="s">
        <v>40</v>
      </c>
      <c r="B33">
        <v>80.75</v>
      </c>
      <c r="C33">
        <v>1.14</v>
      </c>
      <c r="D33">
        <v>174.5</v>
      </c>
      <c r="E33" s="3">
        <f t="shared" si="6"/>
        <v>6.53295128939828</v>
      </c>
      <c r="G33" t="s">
        <v>40</v>
      </c>
      <c r="H33">
        <v>84.64</v>
      </c>
      <c r="I33">
        <v>1.18</v>
      </c>
      <c r="J33">
        <v>240.74</v>
      </c>
      <c r="K33" s="3">
        <f t="shared" si="7"/>
        <v>4.901553543241671</v>
      </c>
      <c r="M33" t="s">
        <v>40</v>
      </c>
      <c r="N33">
        <v>81.47</v>
      </c>
      <c r="O33">
        <v>1.1</v>
      </c>
      <c r="P33">
        <v>233.37</v>
      </c>
      <c r="Q33" s="3">
        <f t="shared" si="8"/>
        <v>4.713545014354888</v>
      </c>
    </row>
    <row r="34" spans="3:17" ht="12.75">
      <c r="C34">
        <v>1.17</v>
      </c>
      <c r="D34">
        <v>172.88</v>
      </c>
      <c r="E34" s="3">
        <f t="shared" si="6"/>
        <v>6.767700138824618</v>
      </c>
      <c r="I34">
        <v>1.13</v>
      </c>
      <c r="J34">
        <v>240.68</v>
      </c>
      <c r="K34" s="3">
        <f t="shared" si="7"/>
        <v>4.695030746219045</v>
      </c>
      <c r="O34">
        <v>1.17</v>
      </c>
      <c r="P34">
        <v>232.06</v>
      </c>
      <c r="Q34" s="3">
        <f t="shared" si="8"/>
        <v>5.041799534603119</v>
      </c>
    </row>
    <row r="35" spans="1:17" ht="12.75">
      <c r="A35" t="s">
        <v>41</v>
      </c>
      <c r="B35">
        <v>81.95</v>
      </c>
      <c r="C35">
        <v>0.98</v>
      </c>
      <c r="D35">
        <v>279.13</v>
      </c>
      <c r="E35" s="3">
        <f t="shared" si="6"/>
        <v>3.510908895496722</v>
      </c>
      <c r="G35" t="s">
        <v>41</v>
      </c>
      <c r="H35">
        <v>82.96</v>
      </c>
      <c r="I35">
        <v>1.26</v>
      </c>
      <c r="J35">
        <v>269.24</v>
      </c>
      <c r="K35" s="3">
        <f t="shared" si="7"/>
        <v>4.679839548358342</v>
      </c>
      <c r="M35" t="s">
        <v>41</v>
      </c>
      <c r="N35">
        <v>82.62</v>
      </c>
      <c r="O35">
        <v>1.19</v>
      </c>
      <c r="P35">
        <v>179.7</v>
      </c>
      <c r="Q35" s="3">
        <f t="shared" si="8"/>
        <v>6.622148024485254</v>
      </c>
    </row>
    <row r="36" spans="3:17" ht="12.75">
      <c r="C36">
        <v>1.13</v>
      </c>
      <c r="D36">
        <v>293.1</v>
      </c>
      <c r="E36" s="3">
        <f t="shared" si="6"/>
        <v>3.855339474582053</v>
      </c>
      <c r="I36">
        <v>1.13</v>
      </c>
      <c r="J36">
        <v>265.85</v>
      </c>
      <c r="K36" s="3">
        <f t="shared" si="7"/>
        <v>4.250517208952416</v>
      </c>
      <c r="O36">
        <v>1.42</v>
      </c>
      <c r="P36">
        <v>201.63</v>
      </c>
      <c r="Q36" s="3">
        <f t="shared" si="8"/>
        <v>7.042602787283638</v>
      </c>
    </row>
    <row r="37" spans="1:17" ht="12.75">
      <c r="A37" t="s">
        <v>42</v>
      </c>
      <c r="B37">
        <v>81.29</v>
      </c>
      <c r="C37">
        <v>1.27</v>
      </c>
      <c r="D37">
        <v>228.46</v>
      </c>
      <c r="E37" s="3">
        <f t="shared" si="6"/>
        <v>5.558959992996585</v>
      </c>
      <c r="G37" t="s">
        <v>42</v>
      </c>
      <c r="H37">
        <v>89.57</v>
      </c>
      <c r="I37">
        <v>1</v>
      </c>
      <c r="J37">
        <v>258.21</v>
      </c>
      <c r="K37" s="3">
        <f t="shared" si="7"/>
        <v>3.872816699585609</v>
      </c>
      <c r="M37" t="s">
        <v>42</v>
      </c>
      <c r="N37">
        <v>81.41</v>
      </c>
      <c r="O37">
        <v>1.58</v>
      </c>
      <c r="P37">
        <v>277.75</v>
      </c>
      <c r="Q37" s="3">
        <f t="shared" si="8"/>
        <v>5.688568856885689</v>
      </c>
    </row>
    <row r="38" spans="3:17" ht="12.75">
      <c r="C38">
        <v>1.33</v>
      </c>
      <c r="D38">
        <v>279.17</v>
      </c>
      <c r="E38" s="3">
        <f t="shared" si="6"/>
        <v>4.764122219436186</v>
      </c>
      <c r="I38">
        <v>1.31</v>
      </c>
      <c r="J38">
        <v>290.72</v>
      </c>
      <c r="K38" s="3">
        <f t="shared" si="7"/>
        <v>4.506053935057787</v>
      </c>
      <c r="O38">
        <v>1.48</v>
      </c>
      <c r="P38">
        <v>255.55</v>
      </c>
      <c r="Q38" s="3">
        <f t="shared" si="8"/>
        <v>5.791430248483663</v>
      </c>
    </row>
    <row r="39" spans="1:17" ht="12.75">
      <c r="A39" t="s">
        <v>13</v>
      </c>
      <c r="C39" s="1">
        <f>AVERAGE(C32:C38)</f>
        <v>1.1485714285714288</v>
      </c>
      <c r="D39" s="1">
        <f>AVERAGE(D31:D38)</f>
        <v>237.35375</v>
      </c>
      <c r="E39" s="2">
        <f>AVERAGE(E31:E38)</f>
        <v>5.070669800043906</v>
      </c>
      <c r="G39" t="s">
        <v>13</v>
      </c>
      <c r="I39" s="1">
        <f>AVERAGE(I32:I38)</f>
        <v>1.1457142857142857</v>
      </c>
      <c r="J39" s="1">
        <f>AVERAGE(J31:J38)</f>
        <v>250.08125000000004</v>
      </c>
      <c r="K39" s="2">
        <f>AVERAGE(K31:K38)</f>
        <v>4.412379444233862</v>
      </c>
      <c r="M39" t="s">
        <v>13</v>
      </c>
      <c r="O39" s="1">
        <f>AVERAGE(O32:O38)</f>
        <v>1.352857142857143</v>
      </c>
      <c r="P39" s="1">
        <f>AVERAGE(P31:P38)</f>
        <v>230.61249999999998</v>
      </c>
      <c r="Q39" s="2">
        <f>AVERAGE(Q31:Q38)</f>
        <v>5.9826037248104535</v>
      </c>
    </row>
    <row r="40" spans="1:17" ht="12.75">
      <c r="A40" t="s">
        <v>14</v>
      </c>
      <c r="C40" s="1">
        <f>STDEVP(C32:C38)</f>
        <v>0.11556427666375083</v>
      </c>
      <c r="D40" s="1">
        <f>STDEVP(D31:D38)</f>
        <v>43.132594965263884</v>
      </c>
      <c r="E40" s="2">
        <f>STDEVP(E31:E38)</f>
        <v>1.1234831216771868</v>
      </c>
      <c r="G40" t="s">
        <v>14</v>
      </c>
      <c r="I40" s="1">
        <f>STDEVP(I32:I38)</f>
        <v>0.10781692722350483</v>
      </c>
      <c r="J40" s="1">
        <f>STDEVP(J31:J38)</f>
        <v>24.178450858925824</v>
      </c>
      <c r="K40" s="2">
        <f>STDEVP(K31:K38)</f>
        <v>0.35896062347373975</v>
      </c>
      <c r="M40" t="s">
        <v>14</v>
      </c>
      <c r="O40" s="1">
        <f>STDEVP(O32:O38)</f>
        <v>0.18029454359181124</v>
      </c>
      <c r="P40" s="1">
        <f>STDEVP(P31:P38)</f>
        <v>28.378708458103066</v>
      </c>
      <c r="Q40" s="2">
        <f>STDEVP(Q31:Q38)</f>
        <v>0.7650926757044589</v>
      </c>
    </row>
    <row r="41" spans="1:17" ht="12.75">
      <c r="A41" t="s">
        <v>15</v>
      </c>
      <c r="C41" s="1">
        <f>C40/C39*100</f>
        <v>10.06156637619721</v>
      </c>
      <c r="D41" s="1">
        <f>D40/D39*100</f>
        <v>18.172282917486616</v>
      </c>
      <c r="E41" s="4">
        <f>E40/E39*100</f>
        <v>22.15650330193969</v>
      </c>
      <c r="G41" t="s">
        <v>15</v>
      </c>
      <c r="I41" s="1">
        <f>I40/I39*100</f>
        <v>9.410454994570246</v>
      </c>
      <c r="J41" s="1">
        <f>J40/J39*100</f>
        <v>9.668238166166324</v>
      </c>
      <c r="K41" s="4">
        <f>K40/K39*100</f>
        <v>8.135307219392313</v>
      </c>
      <c r="M41" t="s">
        <v>15</v>
      </c>
      <c r="O41" s="1">
        <f>O40/O39*100</f>
        <v>13.326946200028283</v>
      </c>
      <c r="P41" s="1">
        <f>P40/P39*100</f>
        <v>12.305798019666353</v>
      </c>
      <c r="Q41" s="4">
        <f>Q40/Q39*100</f>
        <v>12.788623664501516</v>
      </c>
    </row>
    <row r="43" spans="1:13" ht="12.75">
      <c r="A43" t="s">
        <v>18</v>
      </c>
      <c r="G43" t="s">
        <v>18</v>
      </c>
      <c r="M43" t="s">
        <v>18</v>
      </c>
    </row>
    <row r="44" spans="1:17" ht="12.75">
      <c r="A44" t="s">
        <v>9</v>
      </c>
      <c r="B44">
        <v>84.91</v>
      </c>
      <c r="C44">
        <v>1.73</v>
      </c>
      <c r="D44">
        <v>660.2</v>
      </c>
      <c r="E44" s="3">
        <f aca="true" t="shared" si="9" ref="E44:E51">C44/D44*1000</f>
        <v>2.6204180551348077</v>
      </c>
      <c r="G44" t="s">
        <v>9</v>
      </c>
      <c r="H44">
        <v>82.4</v>
      </c>
      <c r="I44">
        <v>1.7</v>
      </c>
      <c r="J44">
        <v>462.91</v>
      </c>
      <c r="K44" s="3">
        <f aca="true" t="shared" si="10" ref="K44:K51">I44/J44*1000</f>
        <v>3.6724201248622843</v>
      </c>
      <c r="M44" t="s">
        <v>9</v>
      </c>
      <c r="N44">
        <v>80.07</v>
      </c>
      <c r="O44">
        <v>1.65</v>
      </c>
      <c r="P44">
        <v>535.69</v>
      </c>
      <c r="Q44" s="3">
        <f aca="true" t="shared" si="11" ref="Q44:Q51">O44/P44*1000</f>
        <v>3.0801396329966955</v>
      </c>
    </row>
    <row r="45" spans="3:17" ht="12.75">
      <c r="C45">
        <v>1.5</v>
      </c>
      <c r="D45">
        <v>630.81</v>
      </c>
      <c r="E45" s="3">
        <f t="shared" si="9"/>
        <v>2.37789508726875</v>
      </c>
      <c r="I45">
        <v>1.52</v>
      </c>
      <c r="J45">
        <v>400.37</v>
      </c>
      <c r="K45" s="3">
        <f t="shared" si="10"/>
        <v>3.796488248370258</v>
      </c>
      <c r="O45">
        <v>1.68</v>
      </c>
      <c r="P45">
        <v>511.6</v>
      </c>
      <c r="Q45" s="3">
        <f t="shared" si="11"/>
        <v>3.2838154808444093</v>
      </c>
    </row>
    <row r="46" spans="1:17" ht="12.75">
      <c r="A46" t="s">
        <v>10</v>
      </c>
      <c r="B46">
        <v>86.66</v>
      </c>
      <c r="C46">
        <v>1.65</v>
      </c>
      <c r="D46">
        <v>702.23</v>
      </c>
      <c r="E46" s="3">
        <f t="shared" si="9"/>
        <v>2.34965751961608</v>
      </c>
      <c r="G46" t="s">
        <v>10</v>
      </c>
      <c r="H46">
        <v>81.65</v>
      </c>
      <c r="I46">
        <v>2.03</v>
      </c>
      <c r="J46">
        <v>502.12</v>
      </c>
      <c r="K46" s="3">
        <f t="shared" si="10"/>
        <v>4.04285828088903</v>
      </c>
      <c r="M46" t="s">
        <v>10</v>
      </c>
      <c r="N46">
        <v>79.72</v>
      </c>
      <c r="O46">
        <v>1.66</v>
      </c>
      <c r="P46">
        <v>493.5</v>
      </c>
      <c r="Q46" s="3">
        <f t="shared" si="11"/>
        <v>3.363728470111449</v>
      </c>
    </row>
    <row r="47" spans="3:17" ht="12.75">
      <c r="C47">
        <v>1.78</v>
      </c>
      <c r="D47">
        <v>708.5</v>
      </c>
      <c r="E47" s="3">
        <f t="shared" si="9"/>
        <v>2.5123500352858152</v>
      </c>
      <c r="I47">
        <v>2.14</v>
      </c>
      <c r="J47">
        <v>516.06</v>
      </c>
      <c r="K47" s="3">
        <f t="shared" si="10"/>
        <v>4.146804635119947</v>
      </c>
      <c r="O47">
        <v>1.85</v>
      </c>
      <c r="P47">
        <v>509.55</v>
      </c>
      <c r="Q47" s="3">
        <f t="shared" si="11"/>
        <v>3.630654499067805</v>
      </c>
    </row>
    <row r="48" spans="1:17" ht="12.75">
      <c r="A48" t="s">
        <v>11</v>
      </c>
      <c r="B48">
        <v>84.9</v>
      </c>
      <c r="C48">
        <v>1.51</v>
      </c>
      <c r="D48">
        <v>623.25</v>
      </c>
      <c r="E48" s="3">
        <f t="shared" si="9"/>
        <v>2.42278379462495</v>
      </c>
      <c r="G48" t="s">
        <v>11</v>
      </c>
      <c r="H48">
        <v>80</v>
      </c>
      <c r="I48">
        <v>1.71</v>
      </c>
      <c r="J48">
        <v>419.91</v>
      </c>
      <c r="K48" s="3">
        <f t="shared" si="10"/>
        <v>4.072301207401586</v>
      </c>
      <c r="M48" t="s">
        <v>11</v>
      </c>
      <c r="N48">
        <v>77.77</v>
      </c>
      <c r="O48">
        <v>1.75</v>
      </c>
      <c r="P48">
        <v>449.81</v>
      </c>
      <c r="Q48" s="3">
        <f t="shared" si="11"/>
        <v>3.8905315577688357</v>
      </c>
    </row>
    <row r="49" spans="3:17" ht="12.75">
      <c r="C49">
        <v>1.73</v>
      </c>
      <c r="D49">
        <v>667.13</v>
      </c>
      <c r="E49" s="3">
        <f t="shared" si="9"/>
        <v>2.5931977275793323</v>
      </c>
      <c r="I49">
        <v>1.88</v>
      </c>
      <c r="J49">
        <v>402.89</v>
      </c>
      <c r="K49" s="3">
        <f t="shared" si="10"/>
        <v>4.666286083049964</v>
      </c>
      <c r="O49">
        <v>1.8</v>
      </c>
      <c r="P49">
        <v>451.47</v>
      </c>
      <c r="Q49" s="3">
        <f t="shared" si="11"/>
        <v>3.986975878795933</v>
      </c>
    </row>
    <row r="50" spans="1:17" ht="12.75">
      <c r="A50" t="s">
        <v>12</v>
      </c>
      <c r="B50">
        <v>85.09</v>
      </c>
      <c r="C50">
        <v>1.58</v>
      </c>
      <c r="D50">
        <v>590.51</v>
      </c>
      <c r="E50" s="3">
        <f t="shared" si="9"/>
        <v>2.675653248886556</v>
      </c>
      <c r="G50" t="s">
        <v>12</v>
      </c>
      <c r="H50">
        <v>80.6</v>
      </c>
      <c r="I50">
        <v>1.94</v>
      </c>
      <c r="J50">
        <v>577.18</v>
      </c>
      <c r="K50" s="3">
        <f t="shared" si="10"/>
        <v>3.3611698257042866</v>
      </c>
      <c r="M50" t="s">
        <v>12</v>
      </c>
      <c r="N50">
        <v>80.01</v>
      </c>
      <c r="O50">
        <v>1.66</v>
      </c>
      <c r="P50">
        <v>435.73</v>
      </c>
      <c r="Q50" s="3">
        <f t="shared" si="11"/>
        <v>3.8096986666054664</v>
      </c>
    </row>
    <row r="51" spans="3:17" ht="12.75">
      <c r="C51">
        <v>1.65</v>
      </c>
      <c r="D51">
        <v>595.68</v>
      </c>
      <c r="E51" s="3">
        <f t="shared" si="9"/>
        <v>2.7699435938759067</v>
      </c>
      <c r="I51">
        <v>1.76</v>
      </c>
      <c r="J51">
        <v>576.91</v>
      </c>
      <c r="K51" s="3">
        <f t="shared" si="10"/>
        <v>3.0507358166785115</v>
      </c>
      <c r="O51">
        <v>1.74</v>
      </c>
      <c r="P51">
        <v>380.21</v>
      </c>
      <c r="Q51" s="3">
        <f t="shared" si="11"/>
        <v>4.576418295152679</v>
      </c>
    </row>
    <row r="52" spans="1:17" ht="12.75">
      <c r="A52" t="s">
        <v>13</v>
      </c>
      <c r="C52" s="2">
        <f>AVERAGE(C44:C51)</f>
        <v>1.64125</v>
      </c>
      <c r="D52" s="2">
        <f>AVERAGE(D44:D51)</f>
        <v>647.28875</v>
      </c>
      <c r="E52" s="2">
        <f>AVERAGE(E44:E51)</f>
        <v>2.5402373827840248</v>
      </c>
      <c r="G52" t="s">
        <v>13</v>
      </c>
      <c r="I52" s="2">
        <f>AVERAGE(I44:I51)</f>
        <v>1.835</v>
      </c>
      <c r="J52" s="2">
        <f>AVERAGE(J44:J51)</f>
        <v>482.29374999999993</v>
      </c>
      <c r="K52" s="2">
        <f>AVERAGE(K44:K51)</f>
        <v>3.8511330277594835</v>
      </c>
      <c r="M52" t="s">
        <v>13</v>
      </c>
      <c r="O52" s="2">
        <f>AVERAGE(O44:O51)</f>
        <v>1.7237500000000001</v>
      </c>
      <c r="P52" s="2">
        <f>AVERAGE(P44:P51)</f>
        <v>470.945</v>
      </c>
      <c r="Q52" s="2">
        <f>AVERAGE(Q44:Q51)</f>
        <v>3.702745310167909</v>
      </c>
    </row>
    <row r="53" spans="1:17" ht="12.75">
      <c r="A53" t="s">
        <v>14</v>
      </c>
      <c r="C53" s="2">
        <f>STDEVP(C44:C51)</f>
        <v>0.09752403549894756</v>
      </c>
      <c r="D53" s="2">
        <f>STDEVP(D44:D51)</f>
        <v>41.926176023307505</v>
      </c>
      <c r="E53" s="2">
        <f>STDEVP(E44:E51)</f>
        <v>0.14034996135827343</v>
      </c>
      <c r="G53" t="s">
        <v>14</v>
      </c>
      <c r="I53" s="2">
        <f>STDEVP(I44:I51)</f>
        <v>0.18801595676963223</v>
      </c>
      <c r="J53" s="2">
        <f>STDEVP(J44:J51)</f>
        <v>67.79822396964076</v>
      </c>
      <c r="K53" s="2">
        <f>STDEVP(K44:K51)</f>
        <v>0.46813381203630333</v>
      </c>
      <c r="M53" t="s">
        <v>14</v>
      </c>
      <c r="O53" s="2">
        <f>STDEVP(O44:O51)</f>
        <v>0.06909006802717683</v>
      </c>
      <c r="P53" s="2">
        <f>STDEVP(P44:P51)</f>
        <v>47.6218416275559</v>
      </c>
      <c r="Q53" s="2">
        <f>STDEVP(Q44:Q51)</f>
        <v>0.4435740820463211</v>
      </c>
    </row>
    <row r="54" spans="1:17" ht="12.75">
      <c r="A54" t="s">
        <v>15</v>
      </c>
      <c r="C54" s="2">
        <f>C53/C52*100</f>
        <v>5.9420585224035065</v>
      </c>
      <c r="D54" s="2">
        <f>D53/D52*100</f>
        <v>6.4771983173363505</v>
      </c>
      <c r="E54" s="2">
        <f>E53/E52*100</f>
        <v>5.525072668777673</v>
      </c>
      <c r="G54" t="s">
        <v>15</v>
      </c>
      <c r="I54" s="4">
        <f>I53/I52*100</f>
        <v>10.246101186355979</v>
      </c>
      <c r="J54" s="2">
        <f>J53/J52*100</f>
        <v>14.057454397789886</v>
      </c>
      <c r="K54" s="2">
        <f>K53/K52*100</f>
        <v>12.155742444156875</v>
      </c>
      <c r="M54" t="s">
        <v>15</v>
      </c>
      <c r="O54" s="4">
        <f>O53/O52*100</f>
        <v>4.008125773875379</v>
      </c>
      <c r="P54" s="2">
        <f>P53/P52*100</f>
        <v>10.111975204653602</v>
      </c>
      <c r="Q54" s="2">
        <f>Q53/Q52*100</f>
        <v>11.97960013150908</v>
      </c>
    </row>
    <row r="56" spans="1:13" ht="12.75">
      <c r="A56" t="s">
        <v>19</v>
      </c>
      <c r="G56" t="s">
        <v>19</v>
      </c>
      <c r="M56" t="s">
        <v>19</v>
      </c>
    </row>
    <row r="57" spans="1:17" ht="12.75">
      <c r="A57" t="s">
        <v>43</v>
      </c>
      <c r="B57">
        <v>84.36</v>
      </c>
      <c r="C57">
        <v>1.31</v>
      </c>
      <c r="D57">
        <v>346.42</v>
      </c>
      <c r="E57" s="3">
        <f aca="true" t="shared" si="12" ref="E57:E64">C57/D57*1000</f>
        <v>3.7815368627677386</v>
      </c>
      <c r="G57" t="s">
        <v>43</v>
      </c>
      <c r="H57">
        <v>82.07</v>
      </c>
      <c r="I57">
        <v>1.51</v>
      </c>
      <c r="J57">
        <v>231.99</v>
      </c>
      <c r="K57" s="3">
        <f aca="true" t="shared" si="13" ref="K57:K64">I57/J57*1000</f>
        <v>6.508901245743351</v>
      </c>
      <c r="M57" t="s">
        <v>43</v>
      </c>
      <c r="N57">
        <v>81.23</v>
      </c>
      <c r="O57">
        <v>1.21</v>
      </c>
      <c r="P57">
        <v>319.24</v>
      </c>
      <c r="Q57" s="3">
        <f aca="true" t="shared" si="14" ref="Q57:Q64">O57/P57*1000</f>
        <v>3.790251848139331</v>
      </c>
    </row>
    <row r="58" spans="3:17" ht="12.75">
      <c r="C58">
        <v>1.15</v>
      </c>
      <c r="D58">
        <v>327.36</v>
      </c>
      <c r="E58" s="3">
        <f t="shared" si="12"/>
        <v>3.5129521016617784</v>
      </c>
      <c r="I58">
        <v>1.4</v>
      </c>
      <c r="J58">
        <v>224.16</v>
      </c>
      <c r="K58" s="3">
        <f t="shared" si="13"/>
        <v>6.245538900785153</v>
      </c>
      <c r="O58">
        <v>1.37</v>
      </c>
      <c r="P58">
        <v>328.24</v>
      </c>
      <c r="Q58" s="3">
        <f t="shared" si="14"/>
        <v>4.173775286375823</v>
      </c>
    </row>
    <row r="59" spans="1:17" ht="12.75">
      <c r="A59" t="s">
        <v>44</v>
      </c>
      <c r="B59">
        <v>84.75</v>
      </c>
      <c r="C59">
        <v>1.31</v>
      </c>
      <c r="D59">
        <v>360.28</v>
      </c>
      <c r="E59" s="3">
        <f t="shared" si="12"/>
        <v>3.6360608415676703</v>
      </c>
      <c r="G59" t="s">
        <v>44</v>
      </c>
      <c r="H59">
        <v>83.49</v>
      </c>
      <c r="I59">
        <v>1.34</v>
      </c>
      <c r="J59">
        <v>284.67</v>
      </c>
      <c r="K59" s="3">
        <f t="shared" si="13"/>
        <v>4.707204833667054</v>
      </c>
      <c r="M59" t="s">
        <v>44</v>
      </c>
      <c r="N59">
        <v>81.57</v>
      </c>
      <c r="O59">
        <v>1.49</v>
      </c>
      <c r="P59">
        <v>352.35</v>
      </c>
      <c r="Q59" s="3">
        <f t="shared" si="14"/>
        <v>4.228749822619554</v>
      </c>
    </row>
    <row r="60" spans="3:17" ht="12.75">
      <c r="C60">
        <v>1.67</v>
      </c>
      <c r="D60">
        <v>424.54</v>
      </c>
      <c r="E60" s="3">
        <f t="shared" si="12"/>
        <v>3.933669383332548</v>
      </c>
      <c r="I60">
        <v>1.6</v>
      </c>
      <c r="J60">
        <v>332.51</v>
      </c>
      <c r="K60" s="3">
        <f t="shared" si="13"/>
        <v>4.8118853568313735</v>
      </c>
      <c r="O60">
        <v>1.3</v>
      </c>
      <c r="P60">
        <v>335.2</v>
      </c>
      <c r="Q60" s="3">
        <f t="shared" si="14"/>
        <v>3.878281622911695</v>
      </c>
    </row>
    <row r="61" spans="1:17" ht="12.75">
      <c r="A61" t="s">
        <v>45</v>
      </c>
      <c r="B61">
        <v>82.05</v>
      </c>
      <c r="C61">
        <v>1.3</v>
      </c>
      <c r="D61">
        <v>252.73</v>
      </c>
      <c r="E61" s="3">
        <f t="shared" si="12"/>
        <v>5.143829383136154</v>
      </c>
      <c r="G61" t="s">
        <v>45</v>
      </c>
      <c r="H61">
        <v>82</v>
      </c>
      <c r="I61">
        <v>1.51</v>
      </c>
      <c r="J61">
        <v>314.47</v>
      </c>
      <c r="K61" s="3">
        <f t="shared" si="13"/>
        <v>4.801729894743536</v>
      </c>
      <c r="M61" t="s">
        <v>45</v>
      </c>
      <c r="N61">
        <v>80.13</v>
      </c>
      <c r="O61">
        <v>1.76</v>
      </c>
      <c r="P61">
        <v>315.92</v>
      </c>
      <c r="Q61" s="3">
        <f t="shared" si="14"/>
        <v>5.571030640668524</v>
      </c>
    </row>
    <row r="62" spans="3:17" ht="12.75">
      <c r="C62">
        <v>1.1</v>
      </c>
      <c r="D62">
        <v>206.68</v>
      </c>
      <c r="E62" s="3">
        <f t="shared" si="12"/>
        <v>5.3222372750145155</v>
      </c>
      <c r="I62">
        <v>1.43</v>
      </c>
      <c r="J62">
        <v>258.86</v>
      </c>
      <c r="K62" s="3">
        <f t="shared" si="13"/>
        <v>5.524221586958201</v>
      </c>
      <c r="O62">
        <v>1.81</v>
      </c>
      <c r="P62">
        <v>313.99</v>
      </c>
      <c r="Q62" s="3">
        <f t="shared" si="14"/>
        <v>5.76451479346476</v>
      </c>
    </row>
    <row r="63" spans="1:17" ht="12.75">
      <c r="A63" t="s">
        <v>46</v>
      </c>
      <c r="B63">
        <v>84.18</v>
      </c>
      <c r="C63">
        <v>0.94</v>
      </c>
      <c r="D63">
        <v>212.32</v>
      </c>
      <c r="E63" s="3">
        <f t="shared" si="12"/>
        <v>4.4272795779954786</v>
      </c>
      <c r="G63" t="s">
        <v>46</v>
      </c>
      <c r="H63">
        <v>81.57</v>
      </c>
      <c r="I63">
        <v>1.41</v>
      </c>
      <c r="J63">
        <v>256.71</v>
      </c>
      <c r="K63" s="3">
        <f t="shared" si="13"/>
        <v>5.49257917494449</v>
      </c>
      <c r="M63" t="s">
        <v>46</v>
      </c>
      <c r="N63">
        <v>81.7</v>
      </c>
      <c r="O63">
        <v>1.21</v>
      </c>
      <c r="P63">
        <v>299.01</v>
      </c>
      <c r="Q63" s="3">
        <f t="shared" si="14"/>
        <v>4.046687401759138</v>
      </c>
    </row>
    <row r="64" spans="3:17" ht="12.75">
      <c r="C64">
        <v>0.83</v>
      </c>
      <c r="D64">
        <v>210.37</v>
      </c>
      <c r="E64" s="3">
        <f t="shared" si="12"/>
        <v>3.9454294813899318</v>
      </c>
      <c r="I64">
        <v>1.34</v>
      </c>
      <c r="J64">
        <v>254.53</v>
      </c>
      <c r="K64" s="3">
        <f t="shared" si="13"/>
        <v>5.264605351039171</v>
      </c>
      <c r="O64">
        <v>1.23</v>
      </c>
      <c r="P64">
        <v>271.68</v>
      </c>
      <c r="Q64" s="3">
        <f t="shared" si="14"/>
        <v>4.527385159010601</v>
      </c>
    </row>
    <row r="65" spans="1:17" ht="12.75">
      <c r="A65" t="s">
        <v>13</v>
      </c>
      <c r="C65" s="2">
        <f>AVERAGE(C57:C64)</f>
        <v>1.20125</v>
      </c>
      <c r="D65" s="1">
        <f>AVERAGE(D57:D64)</f>
        <v>292.5875</v>
      </c>
      <c r="E65" s="2">
        <f>AVERAGE(E57:E64)</f>
        <v>4.212874363358226</v>
      </c>
      <c r="G65" t="s">
        <v>13</v>
      </c>
      <c r="I65" s="2">
        <f>AVERAGE(I57:I64)</f>
        <v>1.4425</v>
      </c>
      <c r="J65" s="1">
        <f>AVERAGE(J57:J64)</f>
        <v>269.7375</v>
      </c>
      <c r="K65" s="2">
        <f>AVERAGE(K57:K64)</f>
        <v>5.419583293089041</v>
      </c>
      <c r="M65" t="s">
        <v>13</v>
      </c>
      <c r="O65" s="2">
        <f>AVERAGE(O57:O64)</f>
        <v>1.4224999999999999</v>
      </c>
      <c r="P65" s="1">
        <f>AVERAGE(P57:P64)</f>
        <v>316.95374999999996</v>
      </c>
      <c r="Q65" s="2">
        <f>AVERAGE(Q57:Q64)</f>
        <v>4.497584571868678</v>
      </c>
    </row>
    <row r="66" spans="1:17" ht="12.75">
      <c r="A66" t="s">
        <v>14</v>
      </c>
      <c r="C66" s="1">
        <f>STDEVP(C57:C64)</f>
        <v>0.24292166947392752</v>
      </c>
      <c r="D66" s="1">
        <f>STDEVP(D57:D64)</f>
        <v>77.67891392617436</v>
      </c>
      <c r="E66" s="2">
        <f>STDEVP(E57:E64)</f>
        <v>0.6424048714779147</v>
      </c>
      <c r="G66" t="s">
        <v>14</v>
      </c>
      <c r="I66" s="1">
        <f>STDEVP(I57:I64)</f>
        <v>0.08511022265274727</v>
      </c>
      <c r="J66" s="1">
        <f>STDEVP(J57:J64)</f>
        <v>35.68236425392804</v>
      </c>
      <c r="K66" s="2">
        <f>STDEVP(K57:K64)</f>
        <v>0.6292490241073767</v>
      </c>
      <c r="M66" t="s">
        <v>14</v>
      </c>
      <c r="O66" s="1">
        <f>STDEVP(O57:O64)</f>
        <v>0.2274175674832542</v>
      </c>
      <c r="P66" s="1">
        <f>STDEVP(P57:P64)</f>
        <v>22.638378882719064</v>
      </c>
      <c r="Q66" s="2">
        <f>STDEVP(Q57:Q64)</f>
        <v>0.7090993656077508</v>
      </c>
    </row>
    <row r="67" spans="1:17" ht="12.75">
      <c r="A67" t="s">
        <v>15</v>
      </c>
      <c r="C67" s="1">
        <f>C66/C65*100</f>
        <v>20.222407448401874</v>
      </c>
      <c r="D67" s="1">
        <f>D66/D65*100</f>
        <v>26.54895165588905</v>
      </c>
      <c r="E67" s="4">
        <f>E66/E65*100</f>
        <v>15.248612136770006</v>
      </c>
      <c r="G67" t="s">
        <v>15</v>
      </c>
      <c r="I67" s="1">
        <f>I66/I65*100</f>
        <v>5.900188745424422</v>
      </c>
      <c r="J67" s="1">
        <f>J66/J65*100</f>
        <v>13.22855155620855</v>
      </c>
      <c r="K67" s="4">
        <f>K66/K65*100</f>
        <v>11.610653256492693</v>
      </c>
      <c r="M67" t="s">
        <v>15</v>
      </c>
      <c r="O67" s="4">
        <f>O66/O65*100</f>
        <v>15.987175218506447</v>
      </c>
      <c r="P67" s="1">
        <f>P66/P65*100</f>
        <v>7.142486524522605</v>
      </c>
      <c r="Q67" s="4">
        <f>Q66/Q65*100</f>
        <v>15.76622638833739</v>
      </c>
    </row>
    <row r="69" spans="1:13" ht="12.75">
      <c r="A69" t="s">
        <v>20</v>
      </c>
      <c r="G69" t="s">
        <v>20</v>
      </c>
      <c r="M69" t="s">
        <v>20</v>
      </c>
    </row>
    <row r="70" spans="1:17" ht="12.75">
      <c r="A70" t="s">
        <v>39</v>
      </c>
      <c r="B70">
        <v>83.47</v>
      </c>
      <c r="C70">
        <v>0.77</v>
      </c>
      <c r="D70">
        <v>166.92</v>
      </c>
      <c r="E70" s="3">
        <f aca="true" t="shared" si="15" ref="E70:E77">C70/D70*1000</f>
        <v>4.612988257848071</v>
      </c>
      <c r="G70" t="s">
        <v>39</v>
      </c>
      <c r="H70">
        <v>84.44</v>
      </c>
      <c r="I70">
        <v>0.62</v>
      </c>
      <c r="J70">
        <v>120.51</v>
      </c>
      <c r="K70" s="3">
        <f aca="true" t="shared" si="16" ref="K70:K77">I70/J70*1000</f>
        <v>5.144801261306116</v>
      </c>
      <c r="M70" t="s">
        <v>39</v>
      </c>
      <c r="N70">
        <v>82.63</v>
      </c>
      <c r="O70">
        <v>0.91</v>
      </c>
      <c r="P70">
        <v>151.82</v>
      </c>
      <c r="Q70" s="3">
        <f aca="true" t="shared" si="17" ref="Q70:Q77">O70/P70*1000</f>
        <v>5.993940192333027</v>
      </c>
    </row>
    <row r="71" spans="3:17" ht="12.75">
      <c r="C71">
        <v>0.77</v>
      </c>
      <c r="D71">
        <v>158.63</v>
      </c>
      <c r="E71" s="3">
        <f t="shared" si="15"/>
        <v>4.854062913698544</v>
      </c>
      <c r="I71">
        <v>0.67</v>
      </c>
      <c r="J71">
        <v>119.94</v>
      </c>
      <c r="K71" s="3">
        <f t="shared" si="16"/>
        <v>5.5861263965316</v>
      </c>
      <c r="O71">
        <v>0.74</v>
      </c>
      <c r="P71">
        <v>157.92</v>
      </c>
      <c r="Q71" s="3">
        <f t="shared" si="17"/>
        <v>4.685916919959473</v>
      </c>
    </row>
    <row r="72" spans="1:17" ht="12.75">
      <c r="A72" t="s">
        <v>40</v>
      </c>
      <c r="B72">
        <v>83.55</v>
      </c>
      <c r="C72">
        <v>1.07</v>
      </c>
      <c r="D72">
        <v>199.67</v>
      </c>
      <c r="E72" s="3">
        <f t="shared" si="15"/>
        <v>5.358842089447589</v>
      </c>
      <c r="G72" t="s">
        <v>40</v>
      </c>
      <c r="H72">
        <v>83.37</v>
      </c>
      <c r="I72">
        <v>0.74</v>
      </c>
      <c r="J72">
        <v>119.53</v>
      </c>
      <c r="K72" s="3">
        <f t="shared" si="16"/>
        <v>6.1909144147912665</v>
      </c>
      <c r="M72" t="s">
        <v>40</v>
      </c>
      <c r="N72">
        <v>82.28</v>
      </c>
      <c r="O72">
        <v>0.82</v>
      </c>
      <c r="P72">
        <v>219.11</v>
      </c>
      <c r="Q72" s="3">
        <f t="shared" si="17"/>
        <v>3.7424124868787363</v>
      </c>
    </row>
    <row r="73" spans="3:17" ht="12.75">
      <c r="C73">
        <v>1.06</v>
      </c>
      <c r="D73">
        <v>200.25</v>
      </c>
      <c r="E73" s="3">
        <f t="shared" si="15"/>
        <v>5.29338327091136</v>
      </c>
      <c r="I73">
        <v>0.73</v>
      </c>
      <c r="J73">
        <v>141.07</v>
      </c>
      <c r="K73" s="3">
        <f t="shared" si="16"/>
        <v>5.174735946693132</v>
      </c>
      <c r="O73">
        <v>0.74</v>
      </c>
      <c r="P73">
        <v>188.83</v>
      </c>
      <c r="Q73" s="3">
        <f t="shared" si="17"/>
        <v>3.9188688238097753</v>
      </c>
    </row>
    <row r="74" spans="1:17" ht="12.75">
      <c r="A74" t="s">
        <v>41</v>
      </c>
      <c r="B74">
        <v>82.17</v>
      </c>
      <c r="C74">
        <v>0.92</v>
      </c>
      <c r="D74">
        <v>169.22</v>
      </c>
      <c r="E74" s="3">
        <f t="shared" si="15"/>
        <v>5.436709608793287</v>
      </c>
      <c r="G74" t="s">
        <v>41</v>
      </c>
      <c r="H74">
        <v>81.89</v>
      </c>
      <c r="I74">
        <v>0.96</v>
      </c>
      <c r="J74">
        <v>256.92</v>
      </c>
      <c r="K74" s="3">
        <f t="shared" si="16"/>
        <v>3.7365716954694066</v>
      </c>
      <c r="M74" t="s">
        <v>41</v>
      </c>
      <c r="N74">
        <v>81.91</v>
      </c>
      <c r="O74">
        <v>1.03</v>
      </c>
      <c r="P74">
        <v>146.31</v>
      </c>
      <c r="Q74" s="3">
        <f t="shared" si="17"/>
        <v>7.039846900416923</v>
      </c>
    </row>
    <row r="75" spans="3:17" ht="12.75">
      <c r="C75">
        <v>0.89</v>
      </c>
      <c r="D75">
        <v>144.87</v>
      </c>
      <c r="E75" s="3">
        <f t="shared" si="15"/>
        <v>6.143438945261269</v>
      </c>
      <c r="I75">
        <v>0.84</v>
      </c>
      <c r="J75">
        <v>237.17</v>
      </c>
      <c r="K75" s="3">
        <f t="shared" si="16"/>
        <v>3.5417632921533078</v>
      </c>
      <c r="O75">
        <v>1.03</v>
      </c>
      <c r="P75">
        <v>131.32</v>
      </c>
      <c r="Q75" s="3">
        <f t="shared" si="17"/>
        <v>7.843435881815413</v>
      </c>
    </row>
    <row r="76" spans="1:17" ht="12.75">
      <c r="A76" t="s">
        <v>42</v>
      </c>
      <c r="B76">
        <v>80.85</v>
      </c>
      <c r="C76">
        <v>1</v>
      </c>
      <c r="D76">
        <v>121.18</v>
      </c>
      <c r="E76" s="3">
        <f t="shared" si="15"/>
        <v>8.25218682950982</v>
      </c>
      <c r="G76" t="s">
        <v>42</v>
      </c>
      <c r="H76">
        <v>81.53</v>
      </c>
      <c r="I76">
        <v>1.18</v>
      </c>
      <c r="J76">
        <v>212.67</v>
      </c>
      <c r="K76" s="3">
        <f t="shared" si="16"/>
        <v>5.548502374570932</v>
      </c>
      <c r="M76" t="s">
        <v>42</v>
      </c>
      <c r="N76">
        <v>83.09</v>
      </c>
      <c r="O76">
        <v>1.03</v>
      </c>
      <c r="P76">
        <v>170.54</v>
      </c>
      <c r="Q76" s="3">
        <f t="shared" si="17"/>
        <v>6.039638794417732</v>
      </c>
    </row>
    <row r="77" spans="3:17" ht="12.75">
      <c r="C77">
        <v>0.97</v>
      </c>
      <c r="D77">
        <v>114.68</v>
      </c>
      <c r="E77" s="3">
        <f t="shared" si="15"/>
        <v>8.458318800139518</v>
      </c>
      <c r="I77">
        <v>1.27</v>
      </c>
      <c r="J77">
        <v>211.9</v>
      </c>
      <c r="K77" s="3">
        <f t="shared" si="16"/>
        <v>5.993393109957527</v>
      </c>
      <c r="O77">
        <v>1.02</v>
      </c>
      <c r="P77">
        <v>178.86</v>
      </c>
      <c r="Q77" s="3">
        <f t="shared" si="17"/>
        <v>5.702784300570277</v>
      </c>
    </row>
    <row r="78" spans="1:17" ht="12.75">
      <c r="A78" t="s">
        <v>13</v>
      </c>
      <c r="C78" s="1">
        <f>AVERAGE(C70:C77)</f>
        <v>0.93125</v>
      </c>
      <c r="D78" s="1">
        <f>AVERAGE(D70:D77)</f>
        <v>159.4275</v>
      </c>
      <c r="E78" s="2">
        <f>AVERAGE(E70:E77)</f>
        <v>6.051241339451182</v>
      </c>
      <c r="G78" t="s">
        <v>13</v>
      </c>
      <c r="I78" s="1">
        <f>AVERAGE(I70:I77)</f>
        <v>0.87625</v>
      </c>
      <c r="J78" s="1">
        <f>AVERAGE(J70:J77)</f>
        <v>177.46375</v>
      </c>
      <c r="K78" s="2">
        <f>AVERAGE(K70:K77)</f>
        <v>5.114601061434161</v>
      </c>
      <c r="M78" t="s">
        <v>13</v>
      </c>
      <c r="O78" s="1">
        <f>AVERAGE(O70:O77)</f>
        <v>0.915</v>
      </c>
      <c r="P78" s="1">
        <f>AVERAGE(P70:P77)</f>
        <v>168.08875</v>
      </c>
      <c r="Q78" s="2">
        <f>AVERAGE(Q70:Q77)</f>
        <v>5.62085553752517</v>
      </c>
    </row>
    <row r="79" spans="1:17" ht="12.75">
      <c r="A79" t="s">
        <v>14</v>
      </c>
      <c r="C79" s="1">
        <f>STDEVP(C70:C77)</f>
        <v>0.10948030644823747</v>
      </c>
      <c r="D79" s="1">
        <f>STDEVP(D70:D77)</f>
        <v>29.82392653139415</v>
      </c>
      <c r="E79" s="2">
        <f>STDEVP(E70:E77)</f>
        <v>1.395524376433045</v>
      </c>
      <c r="G79" t="s">
        <v>14</v>
      </c>
      <c r="I79" s="1">
        <f>STDEVP(I70:I77)</f>
        <v>0.2246629419819833</v>
      </c>
      <c r="J79" s="1">
        <f>STDEVP(J70:J77)</f>
        <v>54.241362431612096</v>
      </c>
      <c r="K79" s="2">
        <f>STDEVP(K70:K77)</f>
        <v>0.9164226800976059</v>
      </c>
      <c r="M79" t="s">
        <v>14</v>
      </c>
      <c r="O79" s="1">
        <f>STDEVP(O70:O77)</f>
        <v>0.1229837387624882</v>
      </c>
      <c r="P79" s="1">
        <f>STDEVP(P70:P77)</f>
        <v>25.859540037237664</v>
      </c>
      <c r="Q79" s="2">
        <f>STDEVP(Q70:Q77)</f>
        <v>1.3497268732834748</v>
      </c>
    </row>
    <row r="80" spans="1:17" ht="12.75">
      <c r="A80" t="s">
        <v>15</v>
      </c>
      <c r="C80" s="1">
        <f>C79/C78*100</f>
        <v>11.75627451793154</v>
      </c>
      <c r="D80" s="1">
        <f>D79/D78*100</f>
        <v>18.706889671727993</v>
      </c>
      <c r="E80" s="4">
        <f>E79/E78*100</f>
        <v>23.06178679959263</v>
      </c>
      <c r="G80" t="s">
        <v>15</v>
      </c>
      <c r="I80" s="1">
        <f>I79/I78*100</f>
        <v>25.639137458714217</v>
      </c>
      <c r="J80" s="1">
        <f>J79/J78*100</f>
        <v>30.564756144064404</v>
      </c>
      <c r="K80" s="4">
        <f>K79/K78*100</f>
        <v>17.91777440879497</v>
      </c>
      <c r="M80" t="s">
        <v>15</v>
      </c>
      <c r="O80" s="1">
        <f>O79/O78*100</f>
        <v>13.440845766392155</v>
      </c>
      <c r="P80" s="1">
        <f>P79/P78*100</f>
        <v>15.38445615024067</v>
      </c>
      <c r="Q80" s="4">
        <f>Q79/Q78*100</f>
        <v>24.012836911972155</v>
      </c>
    </row>
    <row r="82" spans="1:13" ht="12.75">
      <c r="A82" t="s">
        <v>21</v>
      </c>
      <c r="G82" t="s">
        <v>21</v>
      </c>
      <c r="M82" t="s">
        <v>21</v>
      </c>
    </row>
    <row r="83" spans="1:17" ht="12.75">
      <c r="A83" t="s">
        <v>9</v>
      </c>
      <c r="B83">
        <v>84.17</v>
      </c>
      <c r="C83">
        <v>1.54</v>
      </c>
      <c r="D83">
        <v>800.25</v>
      </c>
      <c r="E83" s="3">
        <f aca="true" t="shared" si="18" ref="E83:E90">C83/D83*1000</f>
        <v>1.9243986254295533</v>
      </c>
      <c r="G83" t="s">
        <v>9</v>
      </c>
      <c r="H83">
        <v>82.24</v>
      </c>
      <c r="I83">
        <v>2.1</v>
      </c>
      <c r="J83">
        <v>757.1</v>
      </c>
      <c r="K83" s="3">
        <f aca="true" t="shared" si="19" ref="K83:K90">I83/J84*1000</f>
        <v>2.7301446976689765</v>
      </c>
      <c r="M83" t="s">
        <v>9</v>
      </c>
      <c r="N83">
        <v>78.15</v>
      </c>
      <c r="O83">
        <v>2.57</v>
      </c>
      <c r="P83">
        <v>642.07</v>
      </c>
      <c r="Q83" s="3">
        <f aca="true" t="shared" si="20" ref="Q83:Q90">O83/P83*1000</f>
        <v>4.002678835640973</v>
      </c>
    </row>
    <row r="84" spans="3:17" ht="12.75">
      <c r="C84">
        <v>1.74</v>
      </c>
      <c r="D84">
        <v>826.72</v>
      </c>
      <c r="E84" s="3">
        <f t="shared" si="18"/>
        <v>2.1047029223921037</v>
      </c>
      <c r="I84">
        <v>2.31</v>
      </c>
      <c r="J84">
        <v>769.19</v>
      </c>
      <c r="K84" s="3">
        <f t="shared" si="19"/>
        <v>2.9244578359012015</v>
      </c>
      <c r="O84">
        <v>2.58</v>
      </c>
      <c r="P84">
        <v>599.8</v>
      </c>
      <c r="Q84" s="3">
        <f t="shared" si="20"/>
        <v>4.301433811270424</v>
      </c>
    </row>
    <row r="85" spans="1:17" ht="12.75">
      <c r="A85" t="s">
        <v>10</v>
      </c>
      <c r="B85">
        <v>85.22</v>
      </c>
      <c r="C85">
        <v>1.72</v>
      </c>
      <c r="D85">
        <v>871.63</v>
      </c>
      <c r="E85" s="3">
        <f t="shared" si="18"/>
        <v>1.9733143650402118</v>
      </c>
      <c r="G85" t="s">
        <v>10</v>
      </c>
      <c r="H85">
        <v>82.05</v>
      </c>
      <c r="I85">
        <v>2.42</v>
      </c>
      <c r="J85">
        <v>789.89</v>
      </c>
      <c r="K85" s="3">
        <f t="shared" si="19"/>
        <v>3.0474751290769424</v>
      </c>
      <c r="M85" t="s">
        <v>10</v>
      </c>
      <c r="N85">
        <v>78.93</v>
      </c>
      <c r="O85">
        <v>2.56</v>
      </c>
      <c r="P85">
        <v>720.78</v>
      </c>
      <c r="Q85" s="3">
        <f t="shared" si="20"/>
        <v>3.551707872027526</v>
      </c>
    </row>
    <row r="86" spans="3:17" ht="12.75">
      <c r="C86">
        <v>1.83</v>
      </c>
      <c r="D86">
        <v>848.75</v>
      </c>
      <c r="E86" s="3">
        <f t="shared" si="18"/>
        <v>2.1561119293078055</v>
      </c>
      <c r="I86">
        <v>2.32</v>
      </c>
      <c r="J86">
        <v>794.1</v>
      </c>
      <c r="K86" s="3">
        <f t="shared" si="19"/>
        <v>3.1511035653650254</v>
      </c>
      <c r="O86">
        <v>2.58</v>
      </c>
      <c r="P86">
        <v>692.07</v>
      </c>
      <c r="Q86" s="3">
        <f t="shared" si="20"/>
        <v>3.727946594997616</v>
      </c>
    </row>
    <row r="87" spans="1:17" ht="12.75">
      <c r="A87" t="s">
        <v>11</v>
      </c>
      <c r="B87">
        <v>82.94</v>
      </c>
      <c r="C87">
        <v>1.87</v>
      </c>
      <c r="D87">
        <v>768.16</v>
      </c>
      <c r="E87" s="3">
        <f t="shared" si="18"/>
        <v>2.4343886690272862</v>
      </c>
      <c r="G87" t="s">
        <v>11</v>
      </c>
      <c r="H87">
        <v>82.04</v>
      </c>
      <c r="I87">
        <v>2.41</v>
      </c>
      <c r="J87">
        <v>736.25</v>
      </c>
      <c r="K87" s="3">
        <f t="shared" si="19"/>
        <v>3.434614069091324</v>
      </c>
      <c r="M87" t="s">
        <v>11</v>
      </c>
      <c r="N87">
        <v>78.23</v>
      </c>
      <c r="O87">
        <v>2.39</v>
      </c>
      <c r="P87">
        <v>556.11</v>
      </c>
      <c r="Q87" s="3">
        <f t="shared" si="20"/>
        <v>4.297710884537232</v>
      </c>
    </row>
    <row r="88" spans="3:17" ht="12.75">
      <c r="C88">
        <v>1.72</v>
      </c>
      <c r="D88">
        <v>753.31</v>
      </c>
      <c r="E88" s="3">
        <f t="shared" si="18"/>
        <v>2.283256561043926</v>
      </c>
      <c r="I88">
        <v>2.33</v>
      </c>
      <c r="J88">
        <v>701.68</v>
      </c>
      <c r="K88" s="3">
        <f t="shared" si="19"/>
        <v>3.393385083669516</v>
      </c>
      <c r="O88">
        <v>2.38</v>
      </c>
      <c r="P88">
        <v>550.1</v>
      </c>
      <c r="Q88" s="3">
        <f t="shared" si="20"/>
        <v>4.326486093437556</v>
      </c>
    </row>
    <row r="89" spans="1:17" ht="12.75">
      <c r="A89" t="s">
        <v>12</v>
      </c>
      <c r="B89">
        <v>81.53</v>
      </c>
      <c r="C89">
        <v>1.96</v>
      </c>
      <c r="D89">
        <v>757.57</v>
      </c>
      <c r="E89" s="3">
        <f t="shared" si="18"/>
        <v>2.5872196628694377</v>
      </c>
      <c r="G89" t="s">
        <v>12</v>
      </c>
      <c r="H89">
        <v>81.55</v>
      </c>
      <c r="I89">
        <v>1.97</v>
      </c>
      <c r="J89">
        <v>686.63</v>
      </c>
      <c r="K89" s="3">
        <f t="shared" si="19"/>
        <v>2.5770161554058473</v>
      </c>
      <c r="M89" t="s">
        <v>12</v>
      </c>
      <c r="N89">
        <v>78.54</v>
      </c>
      <c r="O89">
        <v>2.63</v>
      </c>
      <c r="P89">
        <v>657.99</v>
      </c>
      <c r="Q89" s="3">
        <f t="shared" si="20"/>
        <v>3.997021231325704</v>
      </c>
    </row>
    <row r="90" spans="3:17" ht="12.75">
      <c r="C90">
        <v>2.16</v>
      </c>
      <c r="D90">
        <v>832.94</v>
      </c>
      <c r="E90" s="3">
        <f t="shared" si="18"/>
        <v>2.5932240017288164</v>
      </c>
      <c r="I90">
        <v>2.6</v>
      </c>
      <c r="J90">
        <v>764.45</v>
      </c>
      <c r="K90" s="3">
        <f t="shared" si="19"/>
        <v>3.471831429230914</v>
      </c>
      <c r="O90">
        <v>2.43</v>
      </c>
      <c r="P90">
        <v>629.87</v>
      </c>
      <c r="Q90" s="3">
        <f t="shared" si="20"/>
        <v>3.857938939781225</v>
      </c>
    </row>
    <row r="91" spans="1:17" ht="12.75">
      <c r="A91" t="s">
        <v>13</v>
      </c>
      <c r="C91" s="1">
        <f>AVERAGE(C83:C90)</f>
        <v>1.8175</v>
      </c>
      <c r="D91" s="1">
        <f>AVERAGE(D83:D90)</f>
        <v>807.41625</v>
      </c>
      <c r="E91" s="2">
        <f>AVERAGE(E83:E90)</f>
        <v>2.257077092104893</v>
      </c>
      <c r="G91" t="s">
        <v>13</v>
      </c>
      <c r="I91" s="2">
        <f>AVERAGE(I83:I90)</f>
        <v>2.3075</v>
      </c>
      <c r="J91" s="1">
        <f>AVERAGE(J84:J90)</f>
        <v>748.8842857142856</v>
      </c>
      <c r="K91" s="2">
        <f>AVERAGE(K83:K90)</f>
        <v>3.0912534956762183</v>
      </c>
      <c r="M91" t="s">
        <v>13</v>
      </c>
      <c r="O91" s="2">
        <f>AVERAGE(O83:O90)</f>
        <v>2.515</v>
      </c>
      <c r="P91" s="1">
        <f>AVERAGE(P84:P90)</f>
        <v>629.5314285714286</v>
      </c>
      <c r="Q91" s="2">
        <f>AVERAGE(Q83:Q90)</f>
        <v>4.007865532877282</v>
      </c>
    </row>
    <row r="92" spans="1:17" ht="12.75">
      <c r="A92" t="s">
        <v>14</v>
      </c>
      <c r="C92" s="1">
        <f>STDEVP(C83:C90)</f>
        <v>0.17412280149366027</v>
      </c>
      <c r="D92" s="1">
        <f>STDEVP(D83:D90)</f>
        <v>41.624098169660456</v>
      </c>
      <c r="E92" s="2">
        <f>STDEVP(E83:E90)</f>
        <v>0.24462259731582287</v>
      </c>
      <c r="G92" t="s">
        <v>14</v>
      </c>
      <c r="I92" s="1">
        <f>STDEVP(I83:I90)</f>
        <v>0.1824657502108233</v>
      </c>
      <c r="J92" s="1">
        <f>STDEVP(J84:J90)</f>
        <v>38.99452117455386</v>
      </c>
      <c r="K92" s="2">
        <f>STDEVP(K83:K90)</f>
        <v>0.31268564841911933</v>
      </c>
      <c r="M92" t="s">
        <v>14</v>
      </c>
      <c r="O92" s="1">
        <f>STDEVP(O83:O90)</f>
        <v>0.09205976319760387</v>
      </c>
      <c r="P92" s="1">
        <f>STDEVP(P84:P90)</f>
        <v>60.51138675101226</v>
      </c>
      <c r="Q92" s="2">
        <f>STDEVP(Q83:Q90)</f>
        <v>0.26943659526099845</v>
      </c>
    </row>
    <row r="93" spans="1:17" ht="12.75">
      <c r="A93" t="s">
        <v>15</v>
      </c>
      <c r="C93" s="1">
        <f>C92/C91*100</f>
        <v>9.58034671216838</v>
      </c>
      <c r="D93" s="1">
        <f>D92/D91*100</f>
        <v>5.155221754536208</v>
      </c>
      <c r="E93" s="4">
        <f>E92/E91*100</f>
        <v>10.83802578881761</v>
      </c>
      <c r="G93" t="s">
        <v>15</v>
      </c>
      <c r="I93" s="1">
        <f>I92/I91*100</f>
        <v>7.907508134813577</v>
      </c>
      <c r="J93" s="1">
        <f>J92/J91*100</f>
        <v>5.207015545447171</v>
      </c>
      <c r="K93" s="4">
        <f>K92/K91*100</f>
        <v>10.11517330611926</v>
      </c>
      <c r="M93" t="s">
        <v>15</v>
      </c>
      <c r="O93" s="1">
        <f>O92/O91*100</f>
        <v>3.660427960143295</v>
      </c>
      <c r="P93" s="1">
        <f>P92/P91*100</f>
        <v>9.61213118276373</v>
      </c>
      <c r="Q93" s="4">
        <f>Q92/Q91*100</f>
        <v>6.722695485932821</v>
      </c>
    </row>
    <row r="95" spans="1:13" ht="12.75">
      <c r="A95" t="s">
        <v>22</v>
      </c>
      <c r="G95" t="s">
        <v>22</v>
      </c>
      <c r="M95" t="s">
        <v>22</v>
      </c>
    </row>
    <row r="96" spans="1:17" ht="12.75">
      <c r="A96" t="s">
        <v>43</v>
      </c>
      <c r="B96">
        <v>82.91</v>
      </c>
      <c r="C96">
        <v>1.23</v>
      </c>
      <c r="D96">
        <v>587.26</v>
      </c>
      <c r="E96" s="3">
        <f aca="true" t="shared" si="21" ref="E96:E103">C96/D96*1000</f>
        <v>2.094472635629874</v>
      </c>
      <c r="G96" t="s">
        <v>43</v>
      </c>
      <c r="H96">
        <v>81.86</v>
      </c>
      <c r="I96">
        <v>1.67</v>
      </c>
      <c r="J96">
        <v>459.88</v>
      </c>
      <c r="K96" s="3">
        <f aca="true" t="shared" si="22" ref="K96:K103">I96/J96*1000</f>
        <v>3.631382099678177</v>
      </c>
      <c r="M96" t="s">
        <v>43</v>
      </c>
      <c r="N96">
        <v>81.43</v>
      </c>
      <c r="O96">
        <v>1.31</v>
      </c>
      <c r="P96">
        <v>297.36</v>
      </c>
      <c r="Q96" s="3">
        <f aca="true" t="shared" si="23" ref="Q96:Q103">O96/P96*1000</f>
        <v>4.4054344901802525</v>
      </c>
    </row>
    <row r="97" spans="3:17" ht="12.75">
      <c r="C97">
        <v>1.31</v>
      </c>
      <c r="D97">
        <v>486.47</v>
      </c>
      <c r="E97" s="3">
        <f t="shared" si="21"/>
        <v>2.692869036117335</v>
      </c>
      <c r="I97">
        <v>1.55</v>
      </c>
      <c r="J97">
        <v>453.14</v>
      </c>
      <c r="K97" s="3">
        <f t="shared" si="22"/>
        <v>3.420576422297745</v>
      </c>
      <c r="O97">
        <v>1.31</v>
      </c>
      <c r="P97">
        <v>321.62</v>
      </c>
      <c r="Q97" s="3">
        <f t="shared" si="23"/>
        <v>4.073129780486289</v>
      </c>
    </row>
    <row r="98" spans="1:17" ht="12.75">
      <c r="A98" t="s">
        <v>44</v>
      </c>
      <c r="B98">
        <v>82.74</v>
      </c>
      <c r="C98">
        <v>1.37</v>
      </c>
      <c r="D98">
        <v>408.43</v>
      </c>
      <c r="E98" s="3">
        <f t="shared" si="21"/>
        <v>3.3543079597483048</v>
      </c>
      <c r="G98" t="s">
        <v>44</v>
      </c>
      <c r="H98">
        <v>82.44</v>
      </c>
      <c r="I98">
        <v>1.43</v>
      </c>
      <c r="J98">
        <v>424.32</v>
      </c>
      <c r="K98" s="3">
        <f t="shared" si="22"/>
        <v>3.370098039215686</v>
      </c>
      <c r="M98" t="s">
        <v>44</v>
      </c>
      <c r="N98">
        <v>81.17</v>
      </c>
      <c r="O98">
        <v>1.52</v>
      </c>
      <c r="P98">
        <v>324.68</v>
      </c>
      <c r="Q98" s="3">
        <f t="shared" si="23"/>
        <v>4.681532585930762</v>
      </c>
    </row>
    <row r="99" spans="3:17" ht="12.75">
      <c r="C99">
        <v>1.23</v>
      </c>
      <c r="D99">
        <v>397.89</v>
      </c>
      <c r="E99" s="3">
        <f t="shared" si="21"/>
        <v>3.0913066425393954</v>
      </c>
      <c r="I99">
        <v>1.3</v>
      </c>
      <c r="J99">
        <v>426.47</v>
      </c>
      <c r="K99" s="3">
        <f t="shared" si="22"/>
        <v>3.0482800665931955</v>
      </c>
      <c r="O99">
        <v>1.48</v>
      </c>
      <c r="P99">
        <v>337.31</v>
      </c>
      <c r="Q99" s="3">
        <f t="shared" si="23"/>
        <v>4.3876552725979066</v>
      </c>
    </row>
    <row r="100" spans="1:17" ht="12.75">
      <c r="A100" t="s">
        <v>45</v>
      </c>
      <c r="B100">
        <v>81.54</v>
      </c>
      <c r="C100">
        <v>1.01</v>
      </c>
      <c r="D100">
        <v>202.77</v>
      </c>
      <c r="E100" s="3">
        <f t="shared" si="21"/>
        <v>4.981012970360507</v>
      </c>
      <c r="G100" t="s">
        <v>45</v>
      </c>
      <c r="H100">
        <v>82.05</v>
      </c>
      <c r="I100">
        <v>1.13</v>
      </c>
      <c r="J100">
        <v>363.91</v>
      </c>
      <c r="K100" s="3">
        <f t="shared" si="22"/>
        <v>3.105163364568162</v>
      </c>
      <c r="M100" t="s">
        <v>45</v>
      </c>
      <c r="N100">
        <v>80.75</v>
      </c>
      <c r="O100">
        <v>1.8</v>
      </c>
      <c r="P100">
        <v>425.63</v>
      </c>
      <c r="Q100" s="3">
        <f t="shared" si="23"/>
        <v>4.229025209689167</v>
      </c>
    </row>
    <row r="101" spans="3:17" ht="12.75">
      <c r="C101">
        <v>1.01</v>
      </c>
      <c r="D101">
        <v>198.53</v>
      </c>
      <c r="E101" s="3">
        <f t="shared" si="21"/>
        <v>5.087392333652345</v>
      </c>
      <c r="I101">
        <v>1.2</v>
      </c>
      <c r="J101">
        <v>358.01</v>
      </c>
      <c r="K101" s="3">
        <f t="shared" si="22"/>
        <v>3.3518616798413454</v>
      </c>
      <c r="O101">
        <v>1.96</v>
      </c>
      <c r="P101">
        <v>407.19</v>
      </c>
      <c r="Q101" s="3">
        <f t="shared" si="23"/>
        <v>4.813477737665464</v>
      </c>
    </row>
    <row r="102" spans="1:17" ht="12.75">
      <c r="A102" t="s">
        <v>46</v>
      </c>
      <c r="B102">
        <v>83.42</v>
      </c>
      <c r="C102">
        <v>0.88</v>
      </c>
      <c r="D102">
        <v>181.86</v>
      </c>
      <c r="E102" s="3">
        <f t="shared" si="21"/>
        <v>4.838887055977125</v>
      </c>
      <c r="G102" t="s">
        <v>46</v>
      </c>
      <c r="H102">
        <v>82.94</v>
      </c>
      <c r="I102">
        <v>1.05</v>
      </c>
      <c r="J102">
        <v>296.16</v>
      </c>
      <c r="K102" s="3">
        <f t="shared" si="22"/>
        <v>3.545380875202593</v>
      </c>
      <c r="M102" t="s">
        <v>46</v>
      </c>
      <c r="N102">
        <v>80.77</v>
      </c>
      <c r="O102">
        <v>1.8</v>
      </c>
      <c r="P102">
        <v>425.4</v>
      </c>
      <c r="Q102" s="3">
        <f t="shared" si="23"/>
        <v>4.2313117066290555</v>
      </c>
    </row>
    <row r="103" spans="3:17" ht="12.75">
      <c r="C103">
        <v>0.82</v>
      </c>
      <c r="D103">
        <v>184.14</v>
      </c>
      <c r="E103" s="3">
        <f t="shared" si="21"/>
        <v>4.453133485391549</v>
      </c>
      <c r="I103">
        <v>1.07</v>
      </c>
      <c r="J103">
        <v>294.04</v>
      </c>
      <c r="K103" s="3">
        <f t="shared" si="22"/>
        <v>3.638960685621004</v>
      </c>
      <c r="O103">
        <v>1.86</v>
      </c>
      <c r="P103">
        <v>403.86</v>
      </c>
      <c r="Q103" s="3">
        <f t="shared" si="23"/>
        <v>4.6055563809240825</v>
      </c>
    </row>
    <row r="104" spans="1:17" ht="12.75">
      <c r="A104" t="s">
        <v>13</v>
      </c>
      <c r="C104" s="1">
        <f>AVERAGE(C96:C103)</f>
        <v>1.1075000000000002</v>
      </c>
      <c r="D104" s="1">
        <f>AVERAGE(D96:D103)</f>
        <v>330.91875000000005</v>
      </c>
      <c r="E104" s="2">
        <f>AVERAGE(E96:E103)</f>
        <v>3.8241727649270545</v>
      </c>
      <c r="G104" t="s">
        <v>13</v>
      </c>
      <c r="I104" s="1">
        <f>AVERAGE(I96:I103)</f>
        <v>1.3</v>
      </c>
      <c r="J104" s="1">
        <f>AVERAGE(J96:J103)</f>
        <v>384.4912499999999</v>
      </c>
      <c r="K104" s="2">
        <f>AVERAGE(K96:K103)</f>
        <v>3.3889629041272387</v>
      </c>
      <c r="M104" t="s">
        <v>13</v>
      </c>
      <c r="O104" s="1">
        <f>AVERAGE(O96:O103)</f>
        <v>1.6300000000000001</v>
      </c>
      <c r="P104" s="1">
        <f>AVERAGE(P96:P103)</f>
        <v>367.88125</v>
      </c>
      <c r="Q104" s="2">
        <f>AVERAGE(Q96:Q103)</f>
        <v>4.428390395512873</v>
      </c>
    </row>
    <row r="105" spans="1:17" ht="12.75">
      <c r="A105" t="s">
        <v>14</v>
      </c>
      <c r="C105" s="1">
        <f>STDEVP(C96:C103)</f>
        <v>0.19149086140074623</v>
      </c>
      <c r="D105" s="1">
        <f>STDEVP(D96:D103)</f>
        <v>149.21107770851827</v>
      </c>
      <c r="E105" s="2">
        <f>STDEVP(E96:E103)</f>
        <v>1.0833291266199374</v>
      </c>
      <c r="G105" t="s">
        <v>14</v>
      </c>
      <c r="I105" s="1">
        <f>STDEVP(I96:I103)</f>
        <v>0.2152324325003082</v>
      </c>
      <c r="J105" s="1">
        <f>STDEVP(J96:J103)</f>
        <v>62.10207533518958</v>
      </c>
      <c r="K105" s="2">
        <f>STDEVP(K96:K103)</f>
        <v>0.20768705777733287</v>
      </c>
      <c r="M105" t="s">
        <v>14</v>
      </c>
      <c r="O105" s="1">
        <f>STDEVP(O96:O103)</f>
        <v>0.23953079134006958</v>
      </c>
      <c r="P105" s="1">
        <f>STDEVP(P96:P103)</f>
        <v>49.240826921747384</v>
      </c>
      <c r="Q105" s="2">
        <f>STDEVP(Q96:Q103)</f>
        <v>0.23736678669062505</v>
      </c>
    </row>
    <row r="106" spans="1:17" ht="12.75">
      <c r="A106" t="s">
        <v>15</v>
      </c>
      <c r="C106" s="1">
        <f>C105/C104*100</f>
        <v>17.290371232573023</v>
      </c>
      <c r="D106" s="1">
        <f>D105/D104*100</f>
        <v>45.089943591446016</v>
      </c>
      <c r="E106" s="4">
        <f>E105/E104*100</f>
        <v>28.32845672024971</v>
      </c>
      <c r="G106" t="s">
        <v>15</v>
      </c>
      <c r="I106" s="1">
        <f>I105/I104*100</f>
        <v>16.556340961562167</v>
      </c>
      <c r="J106" s="1">
        <f>J105/J104*100</f>
        <v>16.151752565289744</v>
      </c>
      <c r="K106" s="4">
        <f>K105/K104*100</f>
        <v>6.128336711045193</v>
      </c>
      <c r="M106" t="s">
        <v>15</v>
      </c>
      <c r="O106" s="1">
        <f>O105/O104*100</f>
        <v>14.695140573010402</v>
      </c>
      <c r="P106" s="1">
        <f>P105/P104*100</f>
        <v>13.384978691288937</v>
      </c>
      <c r="Q106" s="4">
        <f>Q105/Q104*100</f>
        <v>5.360114296407565</v>
      </c>
    </row>
    <row r="108" spans="1:13" ht="12.75">
      <c r="A108" t="s">
        <v>23</v>
      </c>
      <c r="G108" t="s">
        <v>23</v>
      </c>
      <c r="M108" t="s">
        <v>23</v>
      </c>
    </row>
    <row r="109" spans="1:17" ht="12.75">
      <c r="A109" t="s">
        <v>39</v>
      </c>
      <c r="B109">
        <v>80.62</v>
      </c>
      <c r="C109">
        <v>1.31</v>
      </c>
      <c r="D109">
        <v>150.36</v>
      </c>
      <c r="E109" s="3">
        <f aca="true" t="shared" si="24" ref="E109:E116">C109/D109*1000</f>
        <v>8.71242351689279</v>
      </c>
      <c r="G109" t="s">
        <v>39</v>
      </c>
      <c r="H109">
        <v>83.71</v>
      </c>
      <c r="I109">
        <v>0.44</v>
      </c>
      <c r="J109">
        <v>140.11</v>
      </c>
      <c r="K109" s="3">
        <f aca="true" t="shared" si="25" ref="K109:K116">I109/J109*1000</f>
        <v>3.1403896938120046</v>
      </c>
      <c r="M109" t="s">
        <v>39</v>
      </c>
      <c r="N109">
        <v>83.27</v>
      </c>
      <c r="O109">
        <v>0.78</v>
      </c>
      <c r="P109">
        <v>152.17</v>
      </c>
      <c r="Q109" s="3">
        <f aca="true" t="shared" si="26" ref="Q109:Q116">O109/P109*1000</f>
        <v>5.125846093185253</v>
      </c>
    </row>
    <row r="110" spans="3:17" ht="12.75">
      <c r="C110">
        <v>1.18</v>
      </c>
      <c r="D110">
        <v>137.21</v>
      </c>
      <c r="E110" s="3">
        <f t="shared" si="24"/>
        <v>8.599956271408788</v>
      </c>
      <c r="I110">
        <v>0.36</v>
      </c>
      <c r="J110">
        <v>137.39</v>
      </c>
      <c r="K110" s="3">
        <f t="shared" si="25"/>
        <v>2.62027804061431</v>
      </c>
      <c r="O110">
        <v>0.75</v>
      </c>
      <c r="P110">
        <v>147.49</v>
      </c>
      <c r="Q110" s="3">
        <f t="shared" si="26"/>
        <v>5.08509051461116</v>
      </c>
    </row>
    <row r="111" spans="1:17" ht="12.75">
      <c r="A111" t="s">
        <v>40</v>
      </c>
      <c r="B111">
        <v>80.11</v>
      </c>
      <c r="C111">
        <v>1.18</v>
      </c>
      <c r="D111">
        <v>137.41</v>
      </c>
      <c r="E111" s="3">
        <f t="shared" si="24"/>
        <v>8.58743905101521</v>
      </c>
      <c r="G111" t="s">
        <v>40</v>
      </c>
      <c r="H111">
        <v>83.44</v>
      </c>
      <c r="I111">
        <v>0.48</v>
      </c>
      <c r="J111">
        <v>132.97</v>
      </c>
      <c r="K111" s="3">
        <f t="shared" si="25"/>
        <v>3.609836805294427</v>
      </c>
      <c r="M111" t="s">
        <v>40</v>
      </c>
      <c r="N111">
        <v>82.68</v>
      </c>
      <c r="O111">
        <v>0.91</v>
      </c>
      <c r="P111">
        <v>162.74</v>
      </c>
      <c r="Q111" s="3">
        <f t="shared" si="26"/>
        <v>5.591741428044734</v>
      </c>
    </row>
    <row r="112" spans="3:17" ht="12.75">
      <c r="C112">
        <v>1.14</v>
      </c>
      <c r="D112">
        <v>132.84</v>
      </c>
      <c r="E112" s="3">
        <f t="shared" si="24"/>
        <v>8.581752484191508</v>
      </c>
      <c r="I112">
        <v>0.5</v>
      </c>
      <c r="J112">
        <v>139.93</v>
      </c>
      <c r="K112" s="3">
        <f t="shared" si="25"/>
        <v>3.57321517901808</v>
      </c>
      <c r="O112">
        <v>0.95</v>
      </c>
      <c r="P112">
        <v>171.57</v>
      </c>
      <c r="Q112" s="3">
        <f t="shared" si="26"/>
        <v>5.537098560354374</v>
      </c>
    </row>
    <row r="113" spans="1:17" ht="12.75">
      <c r="A113" t="s">
        <v>41</v>
      </c>
      <c r="B113">
        <v>80.54</v>
      </c>
      <c r="C113">
        <v>0.94</v>
      </c>
      <c r="D113">
        <v>135.51</v>
      </c>
      <c r="E113" s="3">
        <f t="shared" si="24"/>
        <v>6.936757434875655</v>
      </c>
      <c r="G113" t="s">
        <v>41</v>
      </c>
      <c r="H113">
        <v>82.25</v>
      </c>
      <c r="I113">
        <v>0.48</v>
      </c>
      <c r="J113">
        <v>166.71</v>
      </c>
      <c r="K113" s="3">
        <f t="shared" si="25"/>
        <v>2.8792513946373943</v>
      </c>
      <c r="M113" t="s">
        <v>41</v>
      </c>
      <c r="N113">
        <v>82.91</v>
      </c>
      <c r="O113">
        <v>0.87</v>
      </c>
      <c r="P113">
        <v>152.8</v>
      </c>
      <c r="Q113" s="3">
        <f t="shared" si="26"/>
        <v>5.69371727748691</v>
      </c>
    </row>
    <row r="114" spans="3:17" ht="12.75">
      <c r="C114">
        <v>0.98</v>
      </c>
      <c r="D114">
        <v>131.38</v>
      </c>
      <c r="E114" s="3">
        <f t="shared" si="24"/>
        <v>7.459278428984624</v>
      </c>
      <c r="I114">
        <v>0.58</v>
      </c>
      <c r="J114">
        <v>160.29</v>
      </c>
      <c r="K114" s="3">
        <f t="shared" si="25"/>
        <v>3.618441574645954</v>
      </c>
      <c r="O114">
        <v>0.86</v>
      </c>
      <c r="P114">
        <v>163.63</v>
      </c>
      <c r="Q114" s="3">
        <f t="shared" si="26"/>
        <v>5.25575994622013</v>
      </c>
    </row>
    <row r="115" spans="1:17" ht="12.75">
      <c r="A115" t="s">
        <v>42</v>
      </c>
      <c r="B115">
        <v>81.28</v>
      </c>
      <c r="C115">
        <v>1.07</v>
      </c>
      <c r="D115">
        <v>145.93</v>
      </c>
      <c r="E115" s="3">
        <f t="shared" si="24"/>
        <v>7.332282601247173</v>
      </c>
      <c r="G115" t="s">
        <v>42</v>
      </c>
      <c r="H115">
        <v>83.72</v>
      </c>
      <c r="I115">
        <v>0.54</v>
      </c>
      <c r="J115">
        <v>133.48</v>
      </c>
      <c r="K115" s="3">
        <f t="shared" si="25"/>
        <v>4.045549895115374</v>
      </c>
      <c r="M115" t="s">
        <v>42</v>
      </c>
      <c r="N115">
        <v>83.04</v>
      </c>
      <c r="O115">
        <v>0.87</v>
      </c>
      <c r="P115">
        <v>146.73</v>
      </c>
      <c r="Q115" s="3">
        <f t="shared" si="26"/>
        <v>5.929257820486608</v>
      </c>
    </row>
    <row r="116" spans="3:17" ht="12.75">
      <c r="C116">
        <v>1.11</v>
      </c>
      <c r="D116">
        <v>145.5</v>
      </c>
      <c r="E116" s="3">
        <f t="shared" si="24"/>
        <v>7.628865979381445</v>
      </c>
      <c r="I116">
        <v>0.49</v>
      </c>
      <c r="J116">
        <v>128.25</v>
      </c>
      <c r="K116" s="3">
        <f t="shared" si="25"/>
        <v>3.820662768031189</v>
      </c>
      <c r="O116">
        <v>0.82</v>
      </c>
      <c r="P116">
        <v>147.31</v>
      </c>
      <c r="Q116" s="3">
        <f t="shared" si="26"/>
        <v>5.566492430927975</v>
      </c>
    </row>
    <row r="117" spans="1:17" ht="12.75">
      <c r="A117" t="s">
        <v>13</v>
      </c>
      <c r="C117" s="1">
        <f>AVERAGE(C109:C116)</f>
        <v>1.11375</v>
      </c>
      <c r="D117" s="1">
        <f>AVERAGE(D109:D116)</f>
        <v>139.5175</v>
      </c>
      <c r="E117" s="2">
        <f>AVERAGE(E109:E116)</f>
        <v>7.979844470999648</v>
      </c>
      <c r="G117" t="s">
        <v>13</v>
      </c>
      <c r="I117" s="1">
        <f>AVERAGE(I109:I116)</f>
        <v>0.48375</v>
      </c>
      <c r="J117" s="1">
        <f>AVERAGE(J109:J116)</f>
        <v>142.39125</v>
      </c>
      <c r="K117" s="2">
        <f>AVERAGE(K109:K116)</f>
        <v>3.4134531688960914</v>
      </c>
      <c r="M117" t="s">
        <v>13</v>
      </c>
      <c r="O117" s="1">
        <f>AVERAGE(O109:O116)</f>
        <v>0.8512500000000001</v>
      </c>
      <c r="P117" s="1">
        <f>AVERAGE(P109:P116)</f>
        <v>155.55499999999998</v>
      </c>
      <c r="Q117" s="2">
        <f>AVERAGE(Q109:Q116)</f>
        <v>5.4731255089146424</v>
      </c>
    </row>
    <row r="118" spans="1:17" ht="12.75">
      <c r="A118" t="s">
        <v>14</v>
      </c>
      <c r="C118" s="1">
        <f>STDEVP(C109:C116)</f>
        <v>0.11067265922530198</v>
      </c>
      <c r="D118" s="1">
        <f>STDEVP(D109:D116)</f>
        <v>6.4333540047161595</v>
      </c>
      <c r="E118" s="2">
        <f>STDEVP(E109:E116)</f>
        <v>0.6665411633258649</v>
      </c>
      <c r="G118" t="s">
        <v>14</v>
      </c>
      <c r="I118" s="1">
        <f>STDEVP(I109:I116)</f>
        <v>0.06122448448129234</v>
      </c>
      <c r="J118" s="1">
        <f>STDEVP(J109:J116)</f>
        <v>12.82666406114609</v>
      </c>
      <c r="K118" s="2">
        <f>STDEVP(K109:K116)</f>
        <v>0.4555955702581785</v>
      </c>
      <c r="M118" t="s">
        <v>14</v>
      </c>
      <c r="O118" s="1">
        <f>STDEVP(O109:O116)</f>
        <v>0.06152997237119306</v>
      </c>
      <c r="P118" s="1">
        <f>STDEVP(P109:P116)</f>
        <v>8.683772221794259</v>
      </c>
      <c r="Q118" s="2">
        <f>STDEVP(Q109:Q116)</f>
        <v>0.274321668158181</v>
      </c>
    </row>
    <row r="119" spans="1:17" ht="12.75">
      <c r="A119" t="s">
        <v>15</v>
      </c>
      <c r="C119" s="1">
        <f>C118/C117*100</f>
        <v>9.936939099914879</v>
      </c>
      <c r="D119" s="1">
        <f>D118/D117*100</f>
        <v>4.61114484184146</v>
      </c>
      <c r="E119" s="2">
        <f>E118/E117*100</f>
        <v>8.352808951956506</v>
      </c>
      <c r="G119" t="s">
        <v>15</v>
      </c>
      <c r="I119" s="1">
        <f>I118/I117*100</f>
        <v>12.656224182179296</v>
      </c>
      <c r="J119" s="1">
        <f>J118/J117*100</f>
        <v>9.00804232082104</v>
      </c>
      <c r="K119" s="2">
        <f>K118/K117*100</f>
        <v>13.347057882898033</v>
      </c>
      <c r="M119" t="s">
        <v>15</v>
      </c>
      <c r="O119" s="1">
        <f>O118/O117*100</f>
        <v>7.228190586924294</v>
      </c>
      <c r="P119" s="1">
        <f>P118/P117*100</f>
        <v>5.582444937028228</v>
      </c>
      <c r="Q119" s="2">
        <f>Q118/Q117*100</f>
        <v>5.012157453933133</v>
      </c>
    </row>
    <row r="121" spans="1:13" ht="12.75">
      <c r="A121" t="s">
        <v>24</v>
      </c>
      <c r="G121" t="s">
        <v>24</v>
      </c>
      <c r="M121" t="s">
        <v>24</v>
      </c>
    </row>
    <row r="122" spans="1:17" ht="12.75">
      <c r="A122" t="s">
        <v>9</v>
      </c>
      <c r="B122">
        <v>84.24</v>
      </c>
      <c r="C122">
        <v>0.93</v>
      </c>
      <c r="D122">
        <v>241.25</v>
      </c>
      <c r="E122">
        <f aca="true" t="shared" si="27" ref="E122:E129">C122/D122*1000</f>
        <v>3.8549222797927465</v>
      </c>
      <c r="G122" t="s">
        <v>9</v>
      </c>
      <c r="H122">
        <v>85.17</v>
      </c>
      <c r="I122">
        <v>1.17</v>
      </c>
      <c r="J122">
        <v>259.23</v>
      </c>
      <c r="K122">
        <f aca="true" t="shared" si="28" ref="K122:K129">I122/J122*1000</f>
        <v>4.5133665085059596</v>
      </c>
      <c r="M122" t="s">
        <v>9</v>
      </c>
      <c r="N122">
        <v>84.3</v>
      </c>
      <c r="O122">
        <v>1.98</v>
      </c>
      <c r="P122">
        <v>278.13</v>
      </c>
      <c r="Q122">
        <f aca="true" t="shared" si="29" ref="Q122:Q129">O122/P122*1000</f>
        <v>7.118973142055873</v>
      </c>
    </row>
    <row r="123" spans="3:17" ht="12.75">
      <c r="C123">
        <v>1</v>
      </c>
      <c r="D123">
        <v>247.67</v>
      </c>
      <c r="E123">
        <f t="shared" si="27"/>
        <v>4.037630718294505</v>
      </c>
      <c r="I123">
        <v>1.21</v>
      </c>
      <c r="J123">
        <v>256.43</v>
      </c>
      <c r="K123">
        <f t="shared" si="28"/>
        <v>4.718636664976796</v>
      </c>
      <c r="O123">
        <v>1.98</v>
      </c>
      <c r="P123">
        <v>286.22</v>
      </c>
      <c r="Q123">
        <f t="shared" si="29"/>
        <v>6.917755572636432</v>
      </c>
    </row>
    <row r="124" spans="1:17" ht="12.75">
      <c r="A124" t="s">
        <v>10</v>
      </c>
      <c r="B124">
        <v>84.4</v>
      </c>
      <c r="C124">
        <v>0.82</v>
      </c>
      <c r="D124">
        <v>196.1</v>
      </c>
      <c r="E124">
        <f t="shared" si="27"/>
        <v>4.181540030596634</v>
      </c>
      <c r="G124" t="s">
        <v>10</v>
      </c>
      <c r="H124">
        <v>83.73</v>
      </c>
      <c r="I124">
        <v>1.29</v>
      </c>
      <c r="J124">
        <v>236.59</v>
      </c>
      <c r="K124">
        <f t="shared" si="28"/>
        <v>5.452470518618708</v>
      </c>
      <c r="M124" t="s">
        <v>10</v>
      </c>
      <c r="N124">
        <v>84.33</v>
      </c>
      <c r="O124">
        <v>1.99</v>
      </c>
      <c r="P124">
        <v>239.14</v>
      </c>
      <c r="Q124">
        <f t="shared" si="29"/>
        <v>8.321485322405287</v>
      </c>
    </row>
    <row r="125" spans="3:17" ht="12.75">
      <c r="C125">
        <v>0.83</v>
      </c>
      <c r="D125">
        <v>191.3</v>
      </c>
      <c r="E125">
        <f t="shared" si="27"/>
        <v>4.338734971249346</v>
      </c>
      <c r="I125">
        <v>1.09</v>
      </c>
      <c r="J125">
        <v>218.4</v>
      </c>
      <c r="K125">
        <f t="shared" si="28"/>
        <v>4.990842490842492</v>
      </c>
      <c r="O125">
        <v>1.8</v>
      </c>
      <c r="P125">
        <v>272.39</v>
      </c>
      <c r="Q125">
        <f t="shared" si="29"/>
        <v>6.608172106171299</v>
      </c>
    </row>
    <row r="126" spans="1:17" ht="12.75">
      <c r="A126" t="s">
        <v>11</v>
      </c>
      <c r="B126">
        <v>86.46</v>
      </c>
      <c r="C126">
        <v>1.35</v>
      </c>
      <c r="D126">
        <v>207.43</v>
      </c>
      <c r="E126">
        <f t="shared" si="27"/>
        <v>6.508219640360604</v>
      </c>
      <c r="G126" t="s">
        <v>11</v>
      </c>
      <c r="H126">
        <v>82.93</v>
      </c>
      <c r="I126">
        <v>1.49</v>
      </c>
      <c r="J126">
        <v>270.39</v>
      </c>
      <c r="K126">
        <f t="shared" si="28"/>
        <v>5.510558822441658</v>
      </c>
      <c r="M126" t="s">
        <v>11</v>
      </c>
      <c r="N126">
        <v>83.2</v>
      </c>
      <c r="O126">
        <v>1.89</v>
      </c>
      <c r="P126">
        <v>336.11</v>
      </c>
      <c r="Q126">
        <f t="shared" si="29"/>
        <v>5.62315908482342</v>
      </c>
    </row>
    <row r="127" spans="3:17" ht="12.75">
      <c r="C127">
        <v>1.24</v>
      </c>
      <c r="D127">
        <v>204.07</v>
      </c>
      <c r="E127">
        <f t="shared" si="27"/>
        <v>6.07634635174205</v>
      </c>
      <c r="I127">
        <v>1.33</v>
      </c>
      <c r="J127">
        <v>252.53</v>
      </c>
      <c r="K127">
        <f t="shared" si="28"/>
        <v>5.266700986021463</v>
      </c>
      <c r="O127">
        <v>1.95</v>
      </c>
      <c r="P127">
        <v>343.41</v>
      </c>
      <c r="Q127">
        <f t="shared" si="29"/>
        <v>5.678343670830785</v>
      </c>
    </row>
    <row r="128" spans="1:17" ht="12.75">
      <c r="A128" t="s">
        <v>12</v>
      </c>
      <c r="B128">
        <v>86.43</v>
      </c>
      <c r="C128">
        <v>1.27</v>
      </c>
      <c r="D128">
        <v>221.63</v>
      </c>
      <c r="E128">
        <f t="shared" si="27"/>
        <v>5.730271172675179</v>
      </c>
      <c r="G128" t="s">
        <v>12</v>
      </c>
      <c r="H128">
        <v>83.54</v>
      </c>
      <c r="I128">
        <v>1.36</v>
      </c>
      <c r="J128">
        <v>231.07</v>
      </c>
      <c r="K128">
        <f t="shared" si="28"/>
        <v>5.885662353399403</v>
      </c>
      <c r="M128" t="s">
        <v>12</v>
      </c>
      <c r="N128">
        <v>84.56</v>
      </c>
      <c r="O128">
        <v>1.63</v>
      </c>
      <c r="P128">
        <v>290.49</v>
      </c>
      <c r="Q128">
        <f t="shared" si="29"/>
        <v>5.611208647457743</v>
      </c>
    </row>
    <row r="129" spans="3:17" ht="12.75">
      <c r="C129">
        <v>1.39</v>
      </c>
      <c r="D129">
        <v>221.58</v>
      </c>
      <c r="E129">
        <f t="shared" si="27"/>
        <v>6.273129343803591</v>
      </c>
      <c r="I129">
        <v>1.46</v>
      </c>
      <c r="J129">
        <v>244.2</v>
      </c>
      <c r="K129">
        <f t="shared" si="28"/>
        <v>5.978705978705979</v>
      </c>
      <c r="O129">
        <v>1.87</v>
      </c>
      <c r="P129">
        <v>299.74</v>
      </c>
      <c r="Q129">
        <f t="shared" si="29"/>
        <v>6.238740241542671</v>
      </c>
    </row>
    <row r="130" spans="1:17" ht="12.75">
      <c r="A130" t="s">
        <v>13</v>
      </c>
      <c r="C130" s="2">
        <f>AVERAGE(C122:C129)</f>
        <v>1.10375</v>
      </c>
      <c r="D130" s="1">
        <f>AVERAGE(D122:D129)</f>
        <v>216.37874999999997</v>
      </c>
      <c r="E130" s="1">
        <f>AVERAGE(E122:E129)</f>
        <v>5.1250993135643315</v>
      </c>
      <c r="G130" t="s">
        <v>13</v>
      </c>
      <c r="I130" s="2">
        <f>AVERAGE(I122:I129)</f>
        <v>1.2999999999999998</v>
      </c>
      <c r="J130" s="1">
        <f>AVERAGE(J122:J129)</f>
        <v>246.105</v>
      </c>
      <c r="K130" s="1">
        <f>AVERAGE(K122:K129)</f>
        <v>5.289618040439057</v>
      </c>
      <c r="M130" t="s">
        <v>13</v>
      </c>
      <c r="O130" s="2">
        <f>AVERAGE(O122:O129)</f>
        <v>1.88625</v>
      </c>
      <c r="P130" s="1">
        <f>AVERAGE(P122:P129)</f>
        <v>293.20375</v>
      </c>
      <c r="Q130" s="1">
        <f>AVERAGE(Q122:Q129)</f>
        <v>6.514729723490439</v>
      </c>
    </row>
    <row r="131" spans="1:17" ht="12.75">
      <c r="A131" t="s">
        <v>14</v>
      </c>
      <c r="C131" s="1">
        <f>STDEVP(C122:C129)</f>
        <v>0.21942752220266282</v>
      </c>
      <c r="D131" s="1">
        <f>STDEVP(D122:D129)</f>
        <v>19.11840372357252</v>
      </c>
      <c r="E131" s="1">
        <f>STDEVP(E122:E129)</f>
        <v>1.0492085908905147</v>
      </c>
      <c r="G131" t="s">
        <v>14</v>
      </c>
      <c r="I131" s="1">
        <f>STDEVP(I122:I129)</f>
        <v>0.1300961183125789</v>
      </c>
      <c r="J131" s="1">
        <f>STDEVP(J122:J129)</f>
        <v>15.802276734698847</v>
      </c>
      <c r="K131" s="1">
        <f>STDEVP(K122:K129)</f>
        <v>0.4903856850545899</v>
      </c>
      <c r="M131" t="s">
        <v>14</v>
      </c>
      <c r="O131" s="1">
        <f>STDEVP(O122:O129)</f>
        <v>0.11499320632106824</v>
      </c>
      <c r="P131" s="1">
        <f>STDEVP(P122:P129)</f>
        <v>31.70921157073303</v>
      </c>
      <c r="Q131" s="1">
        <f>STDEVP(Q122:Q129)</f>
        <v>0.8794598895663501</v>
      </c>
    </row>
    <row r="132" spans="1:17" ht="12.75">
      <c r="A132" t="s">
        <v>15</v>
      </c>
      <c r="C132" s="1">
        <f>C131/C130*100</f>
        <v>19.880183212019283</v>
      </c>
      <c r="D132" s="1">
        <f>D131/D130*100</f>
        <v>8.835619821064926</v>
      </c>
      <c r="E132" s="1">
        <f>E131/E130*100</f>
        <v>20.47196603807519</v>
      </c>
      <c r="G132" t="s">
        <v>15</v>
      </c>
      <c r="I132" s="1">
        <f>I131/I130*100</f>
        <v>10.007393716352224</v>
      </c>
      <c r="J132" s="1">
        <f>J131/J130*100</f>
        <v>6.420949080554579</v>
      </c>
      <c r="K132" s="1">
        <f>K131/K130*100</f>
        <v>9.270720140955321</v>
      </c>
      <c r="M132" t="s">
        <v>15</v>
      </c>
      <c r="O132" s="1">
        <f>O131/O130*100</f>
        <v>6.0963926479028885</v>
      </c>
      <c r="P132" s="1">
        <f>P131/P130*100</f>
        <v>10.814736022555314</v>
      </c>
      <c r="Q132" s="1">
        <f>Q131/Q130*100</f>
        <v>13.499560640178887</v>
      </c>
    </row>
    <row r="134" spans="1:13" ht="12.75">
      <c r="A134" t="s">
        <v>25</v>
      </c>
      <c r="G134" t="s">
        <v>25</v>
      </c>
      <c r="M134" t="s">
        <v>25</v>
      </c>
    </row>
    <row r="135" spans="1:17" ht="12.75">
      <c r="A135" t="s">
        <v>43</v>
      </c>
      <c r="B135">
        <v>84.5</v>
      </c>
      <c r="C135">
        <v>1.55</v>
      </c>
      <c r="D135">
        <v>228.07</v>
      </c>
      <c r="E135" s="3">
        <f aca="true" t="shared" si="30" ref="E135:E142">C135/D135*1000</f>
        <v>6.79615907396852</v>
      </c>
      <c r="G135" t="s">
        <v>43</v>
      </c>
      <c r="H135">
        <v>83.91</v>
      </c>
      <c r="I135">
        <v>1.22</v>
      </c>
      <c r="J135">
        <v>242.97</v>
      </c>
      <c r="K135" s="3">
        <f aca="true" t="shared" si="31" ref="K135:K142">I135/J135*1000</f>
        <v>5.0211960324319875</v>
      </c>
      <c r="M135" t="s">
        <v>43</v>
      </c>
      <c r="N135">
        <v>84.72</v>
      </c>
      <c r="O135">
        <v>1.63</v>
      </c>
      <c r="P135">
        <v>235.4</v>
      </c>
      <c r="Q135" s="3">
        <f aca="true" t="shared" si="32" ref="Q135:Q142">O135/P135*1000</f>
        <v>6.924384027187765</v>
      </c>
    </row>
    <row r="136" spans="3:17" ht="12.75">
      <c r="C136">
        <v>1.44</v>
      </c>
      <c r="D136">
        <v>177.77</v>
      </c>
      <c r="E136" s="3">
        <f t="shared" si="30"/>
        <v>8.100354390504585</v>
      </c>
      <c r="I136">
        <v>1.56</v>
      </c>
      <c r="J136">
        <v>266.56</v>
      </c>
      <c r="K136" s="3">
        <f t="shared" si="31"/>
        <v>5.85234093637455</v>
      </c>
      <c r="O136">
        <v>1.53</v>
      </c>
      <c r="P136">
        <v>235.94</v>
      </c>
      <c r="Q136" s="3">
        <f t="shared" si="32"/>
        <v>6.484699499872849</v>
      </c>
    </row>
    <row r="137" spans="1:17" ht="12.75">
      <c r="A137" t="s">
        <v>44</v>
      </c>
      <c r="B137">
        <v>85.63</v>
      </c>
      <c r="C137">
        <v>1.48</v>
      </c>
      <c r="D137">
        <v>169.66</v>
      </c>
      <c r="E137" s="3">
        <f t="shared" si="30"/>
        <v>8.723329010963102</v>
      </c>
      <c r="G137" t="s">
        <v>44</v>
      </c>
      <c r="H137">
        <v>83.2</v>
      </c>
      <c r="I137">
        <v>1.4</v>
      </c>
      <c r="J137">
        <v>250.74</v>
      </c>
      <c r="K137" s="3">
        <f t="shared" si="31"/>
        <v>5.5834729201563364</v>
      </c>
      <c r="M137" t="s">
        <v>44</v>
      </c>
      <c r="N137">
        <v>84.6</v>
      </c>
      <c r="O137">
        <v>1.46</v>
      </c>
      <c r="P137">
        <v>252.35</v>
      </c>
      <c r="Q137" s="3">
        <f t="shared" si="32"/>
        <v>5.78561521696057</v>
      </c>
    </row>
    <row r="138" spans="3:17" ht="12.75">
      <c r="C138">
        <v>1.81</v>
      </c>
      <c r="D138">
        <v>230.75</v>
      </c>
      <c r="E138" s="3">
        <f t="shared" si="30"/>
        <v>7.843986998916577</v>
      </c>
      <c r="I138">
        <v>1.33</v>
      </c>
      <c r="J138">
        <v>250.01</v>
      </c>
      <c r="K138" s="3">
        <f t="shared" si="31"/>
        <v>5.319787208511659</v>
      </c>
      <c r="O138">
        <v>1.29</v>
      </c>
      <c r="P138">
        <v>238.09</v>
      </c>
      <c r="Q138" s="3">
        <f t="shared" si="32"/>
        <v>5.41811919862237</v>
      </c>
    </row>
    <row r="139" spans="1:17" ht="12.75">
      <c r="A139" t="s">
        <v>45</v>
      </c>
      <c r="B139">
        <v>85.2</v>
      </c>
      <c r="C139">
        <v>1.75</v>
      </c>
      <c r="D139">
        <v>229.6</v>
      </c>
      <c r="E139" s="3">
        <f t="shared" si="30"/>
        <v>7.621951219512195</v>
      </c>
      <c r="G139" t="s">
        <v>45</v>
      </c>
      <c r="H139">
        <v>83</v>
      </c>
      <c r="I139">
        <v>1.66</v>
      </c>
      <c r="J139">
        <v>251.06</v>
      </c>
      <c r="K139" s="3">
        <f t="shared" si="31"/>
        <v>6.611965267266789</v>
      </c>
      <c r="M139" t="s">
        <v>45</v>
      </c>
      <c r="N139">
        <v>83.81</v>
      </c>
      <c r="O139">
        <v>1.53</v>
      </c>
      <c r="P139">
        <v>307.32</v>
      </c>
      <c r="Q139" s="3">
        <f t="shared" si="32"/>
        <v>4.978524014057009</v>
      </c>
    </row>
    <row r="140" spans="3:17" ht="12.75">
      <c r="C140">
        <v>1.69</v>
      </c>
      <c r="D140">
        <v>207.58</v>
      </c>
      <c r="E140" s="3">
        <f t="shared" si="30"/>
        <v>8.14143944503324</v>
      </c>
      <c r="I140">
        <v>1.59</v>
      </c>
      <c r="J140">
        <v>244.13</v>
      </c>
      <c r="K140" s="3">
        <f t="shared" si="31"/>
        <v>6.512923442428215</v>
      </c>
      <c r="O140">
        <v>1.51</v>
      </c>
      <c r="P140">
        <v>295.29</v>
      </c>
      <c r="Q140" s="3">
        <f t="shared" si="32"/>
        <v>5.113617122151105</v>
      </c>
    </row>
    <row r="141" spans="1:17" ht="12.75">
      <c r="A141" t="s">
        <v>46</v>
      </c>
      <c r="B141">
        <v>84.41</v>
      </c>
      <c r="C141">
        <v>1.82</v>
      </c>
      <c r="D141">
        <v>235.95</v>
      </c>
      <c r="E141" s="3">
        <f t="shared" si="30"/>
        <v>7.713498622589532</v>
      </c>
      <c r="G141" t="s">
        <v>46</v>
      </c>
      <c r="H141">
        <v>83.43</v>
      </c>
      <c r="I141">
        <v>1.3</v>
      </c>
      <c r="J141">
        <v>232.84</v>
      </c>
      <c r="K141" s="3">
        <f t="shared" si="31"/>
        <v>5.583233121456794</v>
      </c>
      <c r="M141" t="s">
        <v>46</v>
      </c>
      <c r="N141">
        <v>84.88</v>
      </c>
      <c r="O141">
        <v>1.51</v>
      </c>
      <c r="P141">
        <v>275.08</v>
      </c>
      <c r="Q141" s="3">
        <f t="shared" si="32"/>
        <v>5.489312200087248</v>
      </c>
    </row>
    <row r="142" spans="3:17" ht="12.75">
      <c r="C142">
        <v>1.73</v>
      </c>
      <c r="D142">
        <v>221.77</v>
      </c>
      <c r="E142" s="3">
        <f t="shared" si="30"/>
        <v>7.8008747801776614</v>
      </c>
      <c r="I142">
        <v>1.37</v>
      </c>
      <c r="J142">
        <v>268.33</v>
      </c>
      <c r="K142" s="3">
        <f t="shared" si="31"/>
        <v>5.1056534863787135</v>
      </c>
      <c r="O142">
        <v>1.52</v>
      </c>
      <c r="P142">
        <v>286.63</v>
      </c>
      <c r="Q142" s="3">
        <f t="shared" si="32"/>
        <v>5.303003872588355</v>
      </c>
    </row>
    <row r="143" spans="1:17" ht="12.75">
      <c r="A143" t="s">
        <v>13</v>
      </c>
      <c r="C143" s="1">
        <f>AVERAGE(C135:C142)</f>
        <v>1.6587500000000002</v>
      </c>
      <c r="D143" s="1">
        <f>AVERAGE(D135:D142)</f>
        <v>212.64374999999998</v>
      </c>
      <c r="E143" s="2">
        <f>AVERAGE(E135:E142)</f>
        <v>7.842699192708178</v>
      </c>
      <c r="G143" t="s">
        <v>13</v>
      </c>
      <c r="I143" s="1">
        <f>AVERAGE(I135:I142)</f>
        <v>1.42875</v>
      </c>
      <c r="J143" s="1">
        <f>AVERAGE(J135:J142)</f>
        <v>250.82999999999996</v>
      </c>
      <c r="K143" s="2">
        <f>AVERAGE(K135:K142)</f>
        <v>5.69882155187563</v>
      </c>
      <c r="M143" t="s">
        <v>13</v>
      </c>
      <c r="O143" s="2">
        <f>AVERAGE(O135:O142)</f>
        <v>1.4975</v>
      </c>
      <c r="P143" s="1">
        <f>AVERAGE(P135:P142)</f>
        <v>265.7625</v>
      </c>
      <c r="Q143" s="2">
        <f>AVERAGE(Q135:Q142)</f>
        <v>5.687159393940909</v>
      </c>
    </row>
    <row r="144" spans="1:17" ht="12.75">
      <c r="A144" t="s">
        <v>14</v>
      </c>
      <c r="C144" s="1">
        <f>STDEVP(C135:C142)</f>
        <v>0.13914358591037976</v>
      </c>
      <c r="D144" s="1">
        <f>STDEVP(D135:D142)</f>
        <v>23.898777132680078</v>
      </c>
      <c r="E144" s="2">
        <f>STDEVP(E135:E142)</f>
        <v>0.5115613881978568</v>
      </c>
      <c r="G144" t="s">
        <v>14</v>
      </c>
      <c r="I144" s="1">
        <f>STDEVP(I135:I142)</f>
        <v>0.14615381452428772</v>
      </c>
      <c r="J144" s="1">
        <f>STDEVP(J135:J142)</f>
        <v>11.094627078005713</v>
      </c>
      <c r="K144" s="2">
        <f>STDEVP(K135:K142)</f>
        <v>0.5591868268565056</v>
      </c>
      <c r="M144" t="s">
        <v>14</v>
      </c>
      <c r="O144" s="1">
        <f>STDEVP(O135:O142)</f>
        <v>0.09010410645470024</v>
      </c>
      <c r="P144" s="1">
        <f>STDEVP(P135:P142)</f>
        <v>27.106486193345102</v>
      </c>
      <c r="Q144" s="2">
        <f>STDEVP(Q135:Q142)</f>
        <v>0.6390134002234088</v>
      </c>
    </row>
    <row r="145" spans="1:17" ht="12.75">
      <c r="A145" t="s">
        <v>15</v>
      </c>
      <c r="C145" s="1">
        <f>C144/C143*100</f>
        <v>8.388460341243691</v>
      </c>
      <c r="D145" s="1">
        <f>D144/D143*100</f>
        <v>11.2388805843953</v>
      </c>
      <c r="E145" s="2">
        <f>E144/E143*100</f>
        <v>6.52277201544955</v>
      </c>
      <c r="G145" t="s">
        <v>15</v>
      </c>
      <c r="I145" s="1">
        <f>I144/I143*100</f>
        <v>10.229488330658807</v>
      </c>
      <c r="J145" s="1">
        <f>J144/J143*100</f>
        <v>4.423165920346735</v>
      </c>
      <c r="K145" s="2">
        <f>K144/K143*100</f>
        <v>9.81232385970153</v>
      </c>
      <c r="M145" t="s">
        <v>15</v>
      </c>
      <c r="O145" s="1">
        <f>O144/O143*100</f>
        <v>6.016968711499181</v>
      </c>
      <c r="P145" s="1">
        <f>P144/P143*100</f>
        <v>10.199515053231778</v>
      </c>
      <c r="Q145" s="2">
        <f>Q144/Q143*100</f>
        <v>11.236073335736164</v>
      </c>
    </row>
    <row r="147" spans="1:13" ht="12.75">
      <c r="A147" t="s">
        <v>26</v>
      </c>
      <c r="G147" t="s">
        <v>26</v>
      </c>
      <c r="M147" t="s">
        <v>26</v>
      </c>
    </row>
    <row r="148" spans="1:17" ht="12.75">
      <c r="A148" t="s">
        <v>39</v>
      </c>
      <c r="B148">
        <v>80.97</v>
      </c>
      <c r="C148">
        <v>1.81</v>
      </c>
      <c r="D148">
        <v>221.77</v>
      </c>
      <c r="E148">
        <f aca="true" t="shared" si="33" ref="E148:E155">C148/D148*1000</f>
        <v>8.16160887405871</v>
      </c>
      <c r="G148" t="s">
        <v>39</v>
      </c>
      <c r="H148">
        <v>83.96</v>
      </c>
      <c r="I148">
        <v>1.67</v>
      </c>
      <c r="J148">
        <v>335.17</v>
      </c>
      <c r="K148">
        <f aca="true" t="shared" si="34" ref="K148:K155">I148/J148*1000</f>
        <v>4.982546170599993</v>
      </c>
      <c r="M148" t="s">
        <v>39</v>
      </c>
      <c r="N148">
        <v>85.56</v>
      </c>
      <c r="O148">
        <v>1.28</v>
      </c>
      <c r="P148">
        <v>249.72</v>
      </c>
      <c r="Q148">
        <f aca="true" t="shared" si="35" ref="Q148:Q155">O148/P148*1000</f>
        <v>5.125740829729296</v>
      </c>
    </row>
    <row r="149" spans="3:17" ht="12.75">
      <c r="C149">
        <v>1.46</v>
      </c>
      <c r="D149">
        <v>171.18</v>
      </c>
      <c r="E149">
        <f t="shared" si="33"/>
        <v>8.529033765626824</v>
      </c>
      <c r="I149">
        <v>1.44</v>
      </c>
      <c r="J149">
        <v>283.37</v>
      </c>
      <c r="K149">
        <f t="shared" si="34"/>
        <v>5.081695310018703</v>
      </c>
      <c r="O149">
        <v>1.41</v>
      </c>
      <c r="P149">
        <v>246</v>
      </c>
      <c r="Q149">
        <f t="shared" si="35"/>
        <v>5.7317073170731705</v>
      </c>
    </row>
    <row r="150" spans="1:17" ht="12.75">
      <c r="A150" t="s">
        <v>40</v>
      </c>
      <c r="B150">
        <v>79.49</v>
      </c>
      <c r="C150">
        <v>1.61</v>
      </c>
      <c r="D150">
        <v>194.34</v>
      </c>
      <c r="E150">
        <f t="shared" si="33"/>
        <v>8.284449933106925</v>
      </c>
      <c r="G150" t="s">
        <v>40</v>
      </c>
      <c r="H150">
        <v>83.96</v>
      </c>
      <c r="I150">
        <v>1.25</v>
      </c>
      <c r="J150">
        <v>267.81</v>
      </c>
      <c r="K150">
        <f t="shared" si="34"/>
        <v>4.667488144580113</v>
      </c>
      <c r="M150" t="s">
        <v>40</v>
      </c>
      <c r="N150">
        <v>85.33</v>
      </c>
      <c r="O150">
        <v>1.23</v>
      </c>
      <c r="P150">
        <v>250.95</v>
      </c>
      <c r="Q150">
        <f t="shared" si="35"/>
        <v>4.901374775851763</v>
      </c>
    </row>
    <row r="151" spans="3:17" ht="12.75">
      <c r="C151">
        <v>1.57</v>
      </c>
      <c r="D151">
        <v>198.52</v>
      </c>
      <c r="E151">
        <f t="shared" si="33"/>
        <v>7.908523070723353</v>
      </c>
      <c r="I151">
        <v>1.26</v>
      </c>
      <c r="J151">
        <v>275.63</v>
      </c>
      <c r="K151">
        <f t="shared" si="34"/>
        <v>4.571345644523456</v>
      </c>
      <c r="O151">
        <v>1.25</v>
      </c>
      <c r="P151">
        <v>242.48</v>
      </c>
      <c r="Q151">
        <f t="shared" si="35"/>
        <v>5.155064335202904</v>
      </c>
    </row>
    <row r="152" spans="1:17" ht="12.75">
      <c r="A152" t="s">
        <v>41</v>
      </c>
      <c r="B152">
        <v>83.94</v>
      </c>
      <c r="C152">
        <v>2.11</v>
      </c>
      <c r="D152">
        <v>226.56</v>
      </c>
      <c r="E152">
        <f t="shared" si="33"/>
        <v>9.313206214689266</v>
      </c>
      <c r="G152" t="s">
        <v>41</v>
      </c>
      <c r="H152">
        <v>82.48</v>
      </c>
      <c r="I152">
        <v>1.46</v>
      </c>
      <c r="J152">
        <v>206.99</v>
      </c>
      <c r="K152">
        <f t="shared" si="34"/>
        <v>7.05348084448524</v>
      </c>
      <c r="M152" t="s">
        <v>41</v>
      </c>
      <c r="N152">
        <v>84.45</v>
      </c>
      <c r="O152">
        <v>1.46</v>
      </c>
      <c r="P152">
        <v>293.7</v>
      </c>
      <c r="Q152">
        <f t="shared" si="35"/>
        <v>4.971058903643174</v>
      </c>
    </row>
    <row r="153" spans="3:17" ht="12.75">
      <c r="C153">
        <v>1.73</v>
      </c>
      <c r="D153">
        <v>216.84</v>
      </c>
      <c r="E153">
        <f t="shared" si="33"/>
        <v>7.978232798376682</v>
      </c>
      <c r="I153">
        <v>1.36</v>
      </c>
      <c r="J153">
        <v>207.42</v>
      </c>
      <c r="K153">
        <f t="shared" si="34"/>
        <v>6.556744769067593</v>
      </c>
      <c r="O153">
        <v>1.65</v>
      </c>
      <c r="P153">
        <v>312.3</v>
      </c>
      <c r="Q153">
        <f t="shared" si="35"/>
        <v>5.283381364073007</v>
      </c>
    </row>
    <row r="154" spans="1:17" ht="12.75">
      <c r="A154" t="s">
        <v>42</v>
      </c>
      <c r="B154">
        <v>85.07</v>
      </c>
      <c r="C154">
        <v>1.71</v>
      </c>
      <c r="D154">
        <v>251.97</v>
      </c>
      <c r="E154">
        <f t="shared" si="33"/>
        <v>6.786522205024408</v>
      </c>
      <c r="G154" t="s">
        <v>42</v>
      </c>
      <c r="H154">
        <v>82.95</v>
      </c>
      <c r="I154">
        <v>1.72</v>
      </c>
      <c r="J154">
        <v>289.95</v>
      </c>
      <c r="K154">
        <f t="shared" si="34"/>
        <v>5.932057251250216</v>
      </c>
      <c r="M154" t="s">
        <v>42</v>
      </c>
      <c r="N154">
        <v>85.55</v>
      </c>
      <c r="O154">
        <v>1.34</v>
      </c>
      <c r="P154">
        <v>250.78</v>
      </c>
      <c r="Q154">
        <f t="shared" si="35"/>
        <v>5.343328814100008</v>
      </c>
    </row>
    <row r="155" spans="3:17" ht="12.75">
      <c r="C155">
        <v>1.79</v>
      </c>
      <c r="D155">
        <v>243.58</v>
      </c>
      <c r="E155">
        <f t="shared" si="33"/>
        <v>7.3487150012316285</v>
      </c>
      <c r="I155">
        <v>1.42</v>
      </c>
      <c r="J155">
        <v>269.18</v>
      </c>
      <c r="K155">
        <f t="shared" si="34"/>
        <v>5.275280481462218</v>
      </c>
      <c r="O155">
        <v>1.28</v>
      </c>
      <c r="P155">
        <v>229.95</v>
      </c>
      <c r="Q155">
        <f t="shared" si="35"/>
        <v>5.566427484235704</v>
      </c>
    </row>
    <row r="156" spans="1:17" ht="12.75">
      <c r="A156" t="s">
        <v>13</v>
      </c>
      <c r="C156" s="1">
        <f>AVERAGE(C148:C155)</f>
        <v>1.72375</v>
      </c>
      <c r="D156" s="1">
        <f>AVERAGE(D148:D155)</f>
        <v>215.595</v>
      </c>
      <c r="E156" s="1">
        <f>AVERAGE(E148:E155)</f>
        <v>8.038786482854725</v>
      </c>
      <c r="G156" t="s">
        <v>13</v>
      </c>
      <c r="I156" s="1">
        <f>AVERAGE(I148:I155)</f>
        <v>1.4475</v>
      </c>
      <c r="J156" s="1">
        <f>AVERAGE(J148:J155)</f>
        <v>266.94</v>
      </c>
      <c r="K156" s="1">
        <f>AVERAGE(K148:K155)</f>
        <v>5.515079826998441</v>
      </c>
      <c r="M156" t="s">
        <v>13</v>
      </c>
      <c r="O156" s="1">
        <f>AVERAGE(O148:O155)</f>
        <v>1.3624999999999998</v>
      </c>
      <c r="P156" s="1">
        <f>AVERAGE(P148:P155)</f>
        <v>259.485</v>
      </c>
      <c r="Q156" s="1">
        <f>AVERAGE(Q148:Q155)</f>
        <v>5.259760477988628</v>
      </c>
    </row>
    <row r="157" spans="1:17" ht="12.75">
      <c r="A157" t="s">
        <v>14</v>
      </c>
      <c r="C157" s="1">
        <f>STDEVP(C148:C155)</f>
        <v>0.1828207797270327</v>
      </c>
      <c r="D157" s="1">
        <f>STDEVP(D148:D155)</f>
        <v>24.95554948303086</v>
      </c>
      <c r="E157" s="1">
        <f>STDEVP(E148:E155)</f>
        <v>0.7075418448976031</v>
      </c>
      <c r="G157" t="s">
        <v>14</v>
      </c>
      <c r="I157" s="1">
        <f>STDEVP(I148:I155)</f>
        <v>0.16068213964221412</v>
      </c>
      <c r="J157" s="1">
        <f>STDEVP(J148:J155)</f>
        <v>39.800536114479634</v>
      </c>
      <c r="K157" s="1">
        <f>STDEVP(K148:K155)</f>
        <v>0.8487916074210224</v>
      </c>
      <c r="M157" t="s">
        <v>14</v>
      </c>
      <c r="O157" s="1">
        <f>STDEVP(O148:O155)</f>
        <v>0.13169567191066173</v>
      </c>
      <c r="P157" s="1">
        <f>STDEVP(P148:P155)</f>
        <v>26.332965081813153</v>
      </c>
      <c r="Q157" s="1">
        <f>STDEVP(Q148:Q155)</f>
        <v>0.2657610636600379</v>
      </c>
    </row>
    <row r="158" spans="1:17" ht="12.75">
      <c r="A158" t="s">
        <v>15</v>
      </c>
      <c r="C158" s="1">
        <f>C157/C156*100</f>
        <v>10.605991572271659</v>
      </c>
      <c r="D158" s="1">
        <f>D157/D156*100</f>
        <v>11.575198628461171</v>
      </c>
      <c r="E158" s="1">
        <f>E157/E156*100</f>
        <v>8.801600171949604</v>
      </c>
      <c r="G158" t="s">
        <v>15</v>
      </c>
      <c r="I158" s="1">
        <f>I157/I156*100</f>
        <v>11.100665951102876</v>
      </c>
      <c r="J158" s="1">
        <f>J157/J156*100</f>
        <v>14.909918376593852</v>
      </c>
      <c r="K158" s="1">
        <f>K157/K156*100</f>
        <v>15.390377547499137</v>
      </c>
      <c r="M158" t="s">
        <v>15</v>
      </c>
      <c r="O158" s="1">
        <f>O157/O156*100</f>
        <v>9.665737387938476</v>
      </c>
      <c r="P158" s="1">
        <f>P157/P156*100</f>
        <v>10.14816466532291</v>
      </c>
      <c r="Q158" s="1">
        <f>Q157/Q156*100</f>
        <v>5.05272178784968</v>
      </c>
    </row>
    <row r="160" spans="1:13" ht="12.75">
      <c r="A160" t="s">
        <v>27</v>
      </c>
      <c r="G160" t="s">
        <v>27</v>
      </c>
      <c r="M160" t="s">
        <v>27</v>
      </c>
    </row>
    <row r="161" spans="1:17" ht="12.75">
      <c r="A161" t="s">
        <v>9</v>
      </c>
      <c r="B161">
        <v>86.48</v>
      </c>
      <c r="C161">
        <v>2.22</v>
      </c>
      <c r="D161">
        <v>677.24</v>
      </c>
      <c r="E161" s="3">
        <f aca="true" t="shared" si="36" ref="E161:E168">C161/D161*1000</f>
        <v>3.2780107495127284</v>
      </c>
      <c r="G161" t="s">
        <v>9</v>
      </c>
      <c r="H161">
        <v>81.98</v>
      </c>
      <c r="I161">
        <v>3.32</v>
      </c>
      <c r="J161">
        <v>728.23</v>
      </c>
      <c r="K161" s="3">
        <f aca="true" t="shared" si="37" ref="K161:K168">I161/J161*1000</f>
        <v>4.558999217280255</v>
      </c>
      <c r="M161" t="s">
        <v>9</v>
      </c>
      <c r="N161">
        <v>84.33</v>
      </c>
      <c r="O161">
        <v>2.08</v>
      </c>
      <c r="P161">
        <v>531.34</v>
      </c>
      <c r="Q161" s="3">
        <f aca="true" t="shared" si="38" ref="Q161:Q168">O161/P161*1000</f>
        <v>3.914630933112508</v>
      </c>
    </row>
    <row r="162" spans="3:17" ht="12.75">
      <c r="C162">
        <v>1.89</v>
      </c>
      <c r="D162">
        <v>662.57</v>
      </c>
      <c r="E162" s="3">
        <f t="shared" si="36"/>
        <v>2.85252878941093</v>
      </c>
      <c r="I162">
        <v>2.89</v>
      </c>
      <c r="J162">
        <v>638.73</v>
      </c>
      <c r="K162" s="3">
        <f t="shared" si="37"/>
        <v>4.524603510090336</v>
      </c>
      <c r="O162">
        <v>1.7</v>
      </c>
      <c r="P162">
        <v>509.49</v>
      </c>
      <c r="Q162" s="3">
        <f t="shared" si="38"/>
        <v>3.33667000333667</v>
      </c>
    </row>
    <row r="163" spans="1:17" ht="12.75">
      <c r="A163" t="s">
        <v>10</v>
      </c>
      <c r="B163">
        <v>83.77</v>
      </c>
      <c r="C163">
        <v>2.12</v>
      </c>
      <c r="D163">
        <v>700.94</v>
      </c>
      <c r="E163" s="3">
        <f t="shared" si="36"/>
        <v>3.024509943789768</v>
      </c>
      <c r="G163" t="s">
        <v>10</v>
      </c>
      <c r="H163">
        <v>81.24</v>
      </c>
      <c r="I163">
        <v>2.73</v>
      </c>
      <c r="J163">
        <v>589.49</v>
      </c>
      <c r="K163" s="3">
        <f t="shared" si="37"/>
        <v>4.631121817163989</v>
      </c>
      <c r="M163" t="s">
        <v>10</v>
      </c>
      <c r="N163">
        <v>83.72</v>
      </c>
      <c r="O163">
        <v>1.96</v>
      </c>
      <c r="P163">
        <v>536.45</v>
      </c>
      <c r="Q163" s="3">
        <f t="shared" si="38"/>
        <v>3.653648988722155</v>
      </c>
    </row>
    <row r="164" spans="3:17" ht="12.75">
      <c r="C164">
        <v>2.62</v>
      </c>
      <c r="D164">
        <v>745.83</v>
      </c>
      <c r="E164" s="3">
        <f t="shared" si="36"/>
        <v>3.5128648619658636</v>
      </c>
      <c r="I164">
        <v>3.42</v>
      </c>
      <c r="J164">
        <v>582.11</v>
      </c>
      <c r="K164" s="3">
        <f t="shared" si="37"/>
        <v>5.8751782309185545</v>
      </c>
      <c r="O164">
        <v>2.08</v>
      </c>
      <c r="P164">
        <v>581.91</v>
      </c>
      <c r="Q164" s="3">
        <f t="shared" si="38"/>
        <v>3.574435909333059</v>
      </c>
    </row>
    <row r="165" spans="1:17" ht="12.75">
      <c r="A165" t="s">
        <v>11</v>
      </c>
      <c r="B165">
        <v>80.52</v>
      </c>
      <c r="C165">
        <v>1.7</v>
      </c>
      <c r="D165">
        <v>450.5</v>
      </c>
      <c r="E165" s="3">
        <f t="shared" si="36"/>
        <v>3.7735849056603774</v>
      </c>
      <c r="G165" t="s">
        <v>11</v>
      </c>
      <c r="H165">
        <v>80.59</v>
      </c>
      <c r="I165">
        <v>3.21</v>
      </c>
      <c r="J165">
        <v>572.57</v>
      </c>
      <c r="K165" s="3">
        <f t="shared" si="37"/>
        <v>5.606301412927676</v>
      </c>
      <c r="M165" t="s">
        <v>11</v>
      </c>
      <c r="N165">
        <v>83</v>
      </c>
      <c r="O165">
        <v>2.07</v>
      </c>
      <c r="P165">
        <v>675.38</v>
      </c>
      <c r="Q165" s="3">
        <f t="shared" si="38"/>
        <v>3.064941218277118</v>
      </c>
    </row>
    <row r="166" spans="3:17" ht="12.75">
      <c r="C166">
        <v>1.99</v>
      </c>
      <c r="D166">
        <v>462.3</v>
      </c>
      <c r="E166" s="3">
        <f t="shared" si="36"/>
        <v>4.304564135842527</v>
      </c>
      <c r="I166">
        <v>2.92</v>
      </c>
      <c r="J166">
        <v>480.3</v>
      </c>
      <c r="K166" s="3">
        <f t="shared" si="37"/>
        <v>6.079533624817822</v>
      </c>
      <c r="O166">
        <v>2.18</v>
      </c>
      <c r="P166">
        <v>691.41</v>
      </c>
      <c r="Q166" s="3">
        <f t="shared" si="38"/>
        <v>3.15297724938893</v>
      </c>
    </row>
    <row r="167" spans="1:17" ht="12.75">
      <c r="A167" t="s">
        <v>12</v>
      </c>
      <c r="B167">
        <v>84.69</v>
      </c>
      <c r="C167">
        <v>2</v>
      </c>
      <c r="D167">
        <v>464.81</v>
      </c>
      <c r="E167" s="3">
        <f t="shared" si="36"/>
        <v>4.302833415804307</v>
      </c>
      <c r="G167" t="s">
        <v>12</v>
      </c>
      <c r="H167">
        <v>81.51</v>
      </c>
      <c r="I167">
        <v>2.38</v>
      </c>
      <c r="J167">
        <v>634.7</v>
      </c>
      <c r="K167" s="3">
        <f t="shared" si="37"/>
        <v>3.749803056562155</v>
      </c>
      <c r="M167" t="s">
        <v>12</v>
      </c>
      <c r="N167">
        <v>82.7</v>
      </c>
      <c r="O167">
        <v>2.15</v>
      </c>
      <c r="P167">
        <v>630.24</v>
      </c>
      <c r="Q167" s="3">
        <f t="shared" si="38"/>
        <v>3.411398832190911</v>
      </c>
    </row>
    <row r="168" spans="3:17" ht="12.75">
      <c r="C168">
        <v>1.97</v>
      </c>
      <c r="D168">
        <v>456.63</v>
      </c>
      <c r="E168" s="3">
        <f t="shared" si="36"/>
        <v>4.314215009964303</v>
      </c>
      <c r="I168">
        <v>2.33</v>
      </c>
      <c r="J168">
        <v>588.62</v>
      </c>
      <c r="K168" s="3">
        <f t="shared" si="37"/>
        <v>3.9584111990758046</v>
      </c>
      <c r="O168">
        <v>2.62</v>
      </c>
      <c r="P168">
        <v>652.78</v>
      </c>
      <c r="Q168" s="3">
        <f t="shared" si="38"/>
        <v>4.013603357946016</v>
      </c>
    </row>
    <row r="169" spans="1:17" ht="12.75">
      <c r="A169" t="s">
        <v>13</v>
      </c>
      <c r="C169" s="1">
        <f>AVERAGE(C161:C168)</f>
        <v>2.06375</v>
      </c>
      <c r="D169" s="1">
        <f>AVERAGE(D161:D168)</f>
        <v>577.6025000000001</v>
      </c>
      <c r="E169" s="2">
        <f>AVERAGE(E161:E168)</f>
        <v>3.6703889764938507</v>
      </c>
      <c r="G169" t="s">
        <v>13</v>
      </c>
      <c r="I169" s="2">
        <f>AVERAGE(I161:I168)</f>
        <v>2.9000000000000004</v>
      </c>
      <c r="J169" s="1">
        <f>AVERAGE(J161:J168)</f>
        <v>601.84375</v>
      </c>
      <c r="K169" s="2">
        <f>AVERAGE(K161:K168)</f>
        <v>4.872994008604574</v>
      </c>
      <c r="M169" t="s">
        <v>13</v>
      </c>
      <c r="O169" s="2">
        <f>AVERAGE(O161:O168)</f>
        <v>2.105</v>
      </c>
      <c r="P169" s="1">
        <f>AVERAGE(P161:P168)</f>
        <v>601.125</v>
      </c>
      <c r="Q169" s="2">
        <f>AVERAGE(Q161:Q168)</f>
        <v>3.515288311538421</v>
      </c>
    </row>
    <row r="170" spans="1:17" ht="12.75">
      <c r="A170" t="s">
        <v>14</v>
      </c>
      <c r="C170" s="1">
        <f>STDEVP(C161:C168)</f>
        <v>0.2544080138281787</v>
      </c>
      <c r="D170" s="1">
        <f>STDEVP(D161:D168)</f>
        <v>121.1744320958426</v>
      </c>
      <c r="E170" s="2">
        <f>STDEVP(E161:E168)</f>
        <v>0.5581392067496705</v>
      </c>
      <c r="G170" t="s">
        <v>14</v>
      </c>
      <c r="I170" s="1">
        <f>STDEVP(I161:I168)</f>
        <v>0.38203402989785784</v>
      </c>
      <c r="J170" s="1">
        <f>STDEVP(J161:J168)</f>
        <v>65.91694773301832</v>
      </c>
      <c r="K170" s="2">
        <f>STDEVP(K161:K168)</f>
        <v>0.8196295859901994</v>
      </c>
      <c r="M170" t="s">
        <v>14</v>
      </c>
      <c r="O170" s="1">
        <f>STDEVP(O161:O168)</f>
        <v>0.23989581071790309</v>
      </c>
      <c r="P170" s="1">
        <f>STDEVP(P161:P168)</f>
        <v>66.14387707868353</v>
      </c>
      <c r="Q170" s="2">
        <f>STDEVP(Q161:Q168)</f>
        <v>0.31765033139960847</v>
      </c>
    </row>
    <row r="171" spans="1:17" ht="12.75">
      <c r="A171" t="s">
        <v>15</v>
      </c>
      <c r="C171" s="1">
        <f>C170/C169*100</f>
        <v>12.327462814206113</v>
      </c>
      <c r="D171" s="1">
        <f>D170/D169*100</f>
        <v>20.97886212331882</v>
      </c>
      <c r="E171" s="4">
        <f>E170/E169*100</f>
        <v>15.20654105938479</v>
      </c>
      <c r="G171" t="s">
        <v>15</v>
      </c>
      <c r="I171" s="1">
        <f>I170/I169*100</f>
        <v>13.173587237857165</v>
      </c>
      <c r="J171" s="1">
        <f>J170/J169*100</f>
        <v>10.95250183008768</v>
      </c>
      <c r="K171" s="4">
        <f>K170/K169*100</f>
        <v>16.819835701478887</v>
      </c>
      <c r="M171" t="s">
        <v>15</v>
      </c>
      <c r="O171" s="1">
        <f>O170/O169*100</f>
        <v>11.396475568546464</v>
      </c>
      <c r="P171" s="1">
        <f>P170/P169*100</f>
        <v>11.003348235172973</v>
      </c>
      <c r="Q171" s="4">
        <f>Q170/Q169*100</f>
        <v>9.036252598598175</v>
      </c>
    </row>
    <row r="173" spans="1:13" ht="12.75">
      <c r="A173" t="s">
        <v>28</v>
      </c>
      <c r="G173" t="s">
        <v>28</v>
      </c>
      <c r="M173" t="s">
        <v>28</v>
      </c>
    </row>
    <row r="174" spans="1:17" ht="12.75">
      <c r="A174" t="s">
        <v>43</v>
      </c>
      <c r="B174">
        <v>84.14</v>
      </c>
      <c r="C174">
        <v>1.55</v>
      </c>
      <c r="D174">
        <v>306.3</v>
      </c>
      <c r="E174" s="3">
        <f aca="true" t="shared" si="39" ref="E174:E181">C174/D174*1000</f>
        <v>5.060398302317989</v>
      </c>
      <c r="G174" t="s">
        <v>43</v>
      </c>
      <c r="H174">
        <v>82.7</v>
      </c>
      <c r="I174">
        <v>1.88</v>
      </c>
      <c r="J174">
        <v>389.91</v>
      </c>
      <c r="K174" s="3">
        <f aca="true" t="shared" si="40" ref="K174:K181">I174/J174*1000</f>
        <v>4.821625503321278</v>
      </c>
      <c r="M174" t="s">
        <v>43</v>
      </c>
      <c r="N174">
        <v>84.9</v>
      </c>
      <c r="O174">
        <v>1.95</v>
      </c>
      <c r="P174">
        <v>452.5</v>
      </c>
      <c r="Q174" s="3">
        <f aca="true" t="shared" si="41" ref="Q174:Q181">O174/P174*1000</f>
        <v>4.30939226519337</v>
      </c>
    </row>
    <row r="175" spans="3:17" ht="12.75">
      <c r="C175">
        <v>1.44</v>
      </c>
      <c r="D175">
        <v>314.66</v>
      </c>
      <c r="E175" s="3">
        <f t="shared" si="39"/>
        <v>4.576368143392868</v>
      </c>
      <c r="I175">
        <v>2.07</v>
      </c>
      <c r="J175">
        <v>402.31</v>
      </c>
      <c r="K175" s="3">
        <f t="shared" si="40"/>
        <v>5.14528597350302</v>
      </c>
      <c r="O175">
        <v>2.31</v>
      </c>
      <c r="P175">
        <v>471.06</v>
      </c>
      <c r="Q175" s="3">
        <f t="shared" si="41"/>
        <v>4.9038339065087255</v>
      </c>
    </row>
    <row r="176" spans="1:17" ht="12.75">
      <c r="A176" t="s">
        <v>44</v>
      </c>
      <c r="B176">
        <v>84.58</v>
      </c>
      <c r="C176">
        <v>1.54</v>
      </c>
      <c r="D176">
        <v>381.25</v>
      </c>
      <c r="E176" s="3">
        <f t="shared" si="39"/>
        <v>4.0393442622950815</v>
      </c>
      <c r="G176" t="s">
        <v>44</v>
      </c>
      <c r="H176">
        <v>83.31</v>
      </c>
      <c r="I176">
        <v>1.74</v>
      </c>
      <c r="J176">
        <v>304.68</v>
      </c>
      <c r="K176" s="3">
        <f t="shared" si="40"/>
        <v>5.710909807010633</v>
      </c>
      <c r="M176" t="s">
        <v>44</v>
      </c>
      <c r="N176">
        <v>84.77</v>
      </c>
      <c r="O176">
        <v>1.91</v>
      </c>
      <c r="P176">
        <v>428.13</v>
      </c>
      <c r="Q176" s="3">
        <f t="shared" si="41"/>
        <v>4.461261766285941</v>
      </c>
    </row>
    <row r="177" spans="3:17" ht="12.75">
      <c r="C177">
        <v>1.41</v>
      </c>
      <c r="D177">
        <v>377.53</v>
      </c>
      <c r="E177" s="3">
        <f t="shared" si="39"/>
        <v>3.7348025322490925</v>
      </c>
      <c r="I177">
        <v>1.61</v>
      </c>
      <c r="J177">
        <v>285.77</v>
      </c>
      <c r="K177" s="3">
        <f t="shared" si="40"/>
        <v>5.633901389229101</v>
      </c>
      <c r="O177">
        <v>1.72</v>
      </c>
      <c r="P177">
        <v>403.94</v>
      </c>
      <c r="Q177" s="3">
        <f t="shared" si="41"/>
        <v>4.25805812744467</v>
      </c>
    </row>
    <row r="178" spans="1:17" ht="12.75">
      <c r="A178" t="s">
        <v>45</v>
      </c>
      <c r="B178">
        <v>85.68</v>
      </c>
      <c r="C178">
        <v>1.25</v>
      </c>
      <c r="D178">
        <v>228.87</v>
      </c>
      <c r="E178" s="3">
        <f t="shared" si="39"/>
        <v>5.4616157644077425</v>
      </c>
      <c r="G178" t="s">
        <v>45</v>
      </c>
      <c r="H178">
        <v>82.82</v>
      </c>
      <c r="I178">
        <v>1.88</v>
      </c>
      <c r="J178">
        <v>286.46</v>
      </c>
      <c r="K178" s="3">
        <f t="shared" si="40"/>
        <v>6.562870906932905</v>
      </c>
      <c r="M178" t="s">
        <v>45</v>
      </c>
      <c r="N178">
        <v>84.53</v>
      </c>
      <c r="O178">
        <v>1.72</v>
      </c>
      <c r="P178">
        <v>384.69</v>
      </c>
      <c r="Q178" s="3">
        <f t="shared" si="41"/>
        <v>4.4711326002755465</v>
      </c>
    </row>
    <row r="179" spans="3:17" ht="12.75">
      <c r="C179">
        <v>1.18</v>
      </c>
      <c r="D179">
        <v>222.72</v>
      </c>
      <c r="E179" s="3">
        <f t="shared" si="39"/>
        <v>5.298132183908046</v>
      </c>
      <c r="I179">
        <v>1.55</v>
      </c>
      <c r="J179">
        <v>262.07</v>
      </c>
      <c r="K179" s="3">
        <f t="shared" si="40"/>
        <v>5.914450337696036</v>
      </c>
      <c r="O179">
        <v>1.95</v>
      </c>
      <c r="P179">
        <v>398.61</v>
      </c>
      <c r="Q179" s="3">
        <f t="shared" si="41"/>
        <v>4.891999698953865</v>
      </c>
    </row>
    <row r="180" spans="1:17" ht="12.75">
      <c r="A180" t="s">
        <v>46</v>
      </c>
      <c r="B180">
        <v>85.14</v>
      </c>
      <c r="C180">
        <v>1.2</v>
      </c>
      <c r="D180">
        <v>227.37</v>
      </c>
      <c r="E180" s="3">
        <f t="shared" si="39"/>
        <v>5.27774112679773</v>
      </c>
      <c r="G180" t="s">
        <v>46</v>
      </c>
      <c r="H180">
        <v>82.94</v>
      </c>
      <c r="I180">
        <v>1.63</v>
      </c>
      <c r="J180">
        <v>320.36</v>
      </c>
      <c r="K180" s="3">
        <f t="shared" si="40"/>
        <v>5.088025970782868</v>
      </c>
      <c r="M180" t="s">
        <v>46</v>
      </c>
      <c r="N180">
        <v>85.32</v>
      </c>
      <c r="O180">
        <v>1.77</v>
      </c>
      <c r="P180">
        <v>348.55</v>
      </c>
      <c r="Q180" s="3">
        <f t="shared" si="41"/>
        <v>5.078181035719409</v>
      </c>
    </row>
    <row r="181" spans="3:17" ht="12.75">
      <c r="C181">
        <v>1.42</v>
      </c>
      <c r="D181">
        <v>230.82</v>
      </c>
      <c r="E181" s="3">
        <f t="shared" si="39"/>
        <v>6.151979897755827</v>
      </c>
      <c r="I181">
        <v>1.79</v>
      </c>
      <c r="J181">
        <v>334.14</v>
      </c>
      <c r="K181" s="3">
        <f t="shared" si="40"/>
        <v>5.357035972945472</v>
      </c>
      <c r="O181">
        <v>1.79</v>
      </c>
      <c r="P181">
        <v>329.29</v>
      </c>
      <c r="Q181" s="3">
        <f t="shared" si="41"/>
        <v>5.435937927055179</v>
      </c>
    </row>
    <row r="182" spans="1:17" ht="12.75">
      <c r="A182" t="s">
        <v>13</v>
      </c>
      <c r="C182" s="1">
        <f>AVERAGE(C174:C181)</f>
        <v>1.37375</v>
      </c>
      <c r="D182" s="1">
        <f>AVERAGE(D174:D181)</f>
        <v>286.19000000000005</v>
      </c>
      <c r="E182" s="2">
        <f>AVERAGE(E174:E181)</f>
        <v>4.950047776640547</v>
      </c>
      <c r="G182" t="s">
        <v>13</v>
      </c>
      <c r="I182" s="1">
        <f>AVERAGE(I174:I181)</f>
        <v>1.7687499999999998</v>
      </c>
      <c r="J182" s="1">
        <f>AVERAGE(J174:J181)</f>
        <v>323.2125</v>
      </c>
      <c r="K182" s="2">
        <f>AVERAGE(K174:K181)</f>
        <v>5.529263232677664</v>
      </c>
      <c r="M182" t="s">
        <v>13</v>
      </c>
      <c r="O182" s="1">
        <f>AVERAGE(O174:O181)</f>
        <v>1.8899999999999997</v>
      </c>
      <c r="P182" s="1">
        <f>AVERAGE(P174:P181)</f>
        <v>402.09625000000005</v>
      </c>
      <c r="Q182" s="2">
        <f>AVERAGE(Q174:Q181)</f>
        <v>4.726224665929588</v>
      </c>
    </row>
    <row r="183" spans="1:17" ht="12.75">
      <c r="A183" t="s">
        <v>14</v>
      </c>
      <c r="C183" s="1">
        <f>STDEVP(C174:C181)</f>
        <v>0.1367422301266141</v>
      </c>
      <c r="D183" s="1">
        <f>STDEVP(D174:D181)</f>
        <v>63.67299741648708</v>
      </c>
      <c r="E183" s="2">
        <f>STDEVP(E174:E181)</f>
        <v>0.741021585218296</v>
      </c>
      <c r="G183" t="s">
        <v>14</v>
      </c>
      <c r="I183" s="1">
        <f>STDEVP(I174:I181)</f>
        <v>0.16166612972419522</v>
      </c>
      <c r="J183" s="1">
        <f>STDEVP(J174:J181)</f>
        <v>46.99343564531143</v>
      </c>
      <c r="K183" s="2">
        <f>STDEVP(K174:K181)</f>
        <v>0.5163817378858859</v>
      </c>
      <c r="M183" t="s">
        <v>14</v>
      </c>
      <c r="O183" s="1">
        <f>STDEVP(O174:O181)</f>
        <v>0.18241436346954867</v>
      </c>
      <c r="P183" s="1">
        <f>STDEVP(P174:P181)</f>
        <v>45.36074126860634</v>
      </c>
      <c r="Q183" s="2">
        <f>STDEVP(Q174:Q181)</f>
        <v>0.389679204823359</v>
      </c>
    </row>
    <row r="184" spans="1:17" ht="12.75">
      <c r="A184" t="s">
        <v>15</v>
      </c>
      <c r="C184" s="1">
        <f>C183/C182*100</f>
        <v>9.953938498752619</v>
      </c>
      <c r="D184" s="1">
        <f>D183/D182*100</f>
        <v>22.248505334388717</v>
      </c>
      <c r="E184" s="4">
        <f>E183/E182*100</f>
        <v>14.969988546680366</v>
      </c>
      <c r="G184" t="s">
        <v>15</v>
      </c>
      <c r="I184" s="1">
        <f>I183/I182*100</f>
        <v>9.140134542710685</v>
      </c>
      <c r="J184" s="1">
        <f>J183/J182*100</f>
        <v>14.539485832172774</v>
      </c>
      <c r="K184" s="4">
        <f>K183/K182*100</f>
        <v>9.33906953161673</v>
      </c>
      <c r="M184" t="s">
        <v>15</v>
      </c>
      <c r="O184" s="1">
        <f>O183/O182*100</f>
        <v>9.651553622727445</v>
      </c>
      <c r="P184" s="1">
        <f>P183/P182*100</f>
        <v>11.281065483352887</v>
      </c>
      <c r="Q184" s="4">
        <f>Q183/Q182*100</f>
        <v>8.245041917547399</v>
      </c>
    </row>
    <row r="186" spans="1:13" ht="12.75">
      <c r="A186" t="s">
        <v>29</v>
      </c>
      <c r="G186" t="s">
        <v>29</v>
      </c>
      <c r="M186" t="s">
        <v>29</v>
      </c>
    </row>
    <row r="187" spans="1:17" ht="12.75">
      <c r="A187" t="s">
        <v>39</v>
      </c>
      <c r="B187">
        <v>83.16</v>
      </c>
      <c r="C187">
        <v>1.41</v>
      </c>
      <c r="D187">
        <v>135.23</v>
      </c>
      <c r="E187" s="3">
        <f aca="true" t="shared" si="42" ref="E187:E194">C187/D187*1000</f>
        <v>10.426680470309842</v>
      </c>
      <c r="G187" t="s">
        <v>39</v>
      </c>
      <c r="H187">
        <v>86.25</v>
      </c>
      <c r="I187">
        <v>0.52</v>
      </c>
      <c r="J187">
        <v>132.62</v>
      </c>
      <c r="K187" s="3">
        <f aca="true" t="shared" si="43" ref="K187:K194">I187/J187*1000</f>
        <v>3.920977228170713</v>
      </c>
      <c r="M187" t="s">
        <v>39</v>
      </c>
      <c r="N187">
        <v>86.72</v>
      </c>
      <c r="O187">
        <v>1.23</v>
      </c>
      <c r="P187">
        <v>185.13</v>
      </c>
      <c r="Q187" s="3">
        <f aca="true" t="shared" si="44" ref="Q187:Q194">O187/P187*1000</f>
        <v>6.6439799060119915</v>
      </c>
    </row>
    <row r="188" spans="3:17" ht="12.75">
      <c r="C188">
        <v>1.59</v>
      </c>
      <c r="D188">
        <v>139.55</v>
      </c>
      <c r="E188" s="3">
        <f t="shared" si="42"/>
        <v>11.393765675385167</v>
      </c>
      <c r="I188">
        <v>0.7</v>
      </c>
      <c r="J188">
        <v>128.62</v>
      </c>
      <c r="K188" s="3">
        <f t="shared" si="43"/>
        <v>5.442388431037163</v>
      </c>
      <c r="O188">
        <v>1.22</v>
      </c>
      <c r="P188">
        <v>184.81</v>
      </c>
      <c r="Q188" s="3">
        <f t="shared" si="44"/>
        <v>6.601374384503003</v>
      </c>
    </row>
    <row r="189" spans="1:17" ht="12.75">
      <c r="A189" t="s">
        <v>40</v>
      </c>
      <c r="B189">
        <v>83.1</v>
      </c>
      <c r="C189">
        <v>1.41</v>
      </c>
      <c r="D189">
        <v>136.31</v>
      </c>
      <c r="E189" s="3">
        <f t="shared" si="42"/>
        <v>10.344068667009022</v>
      </c>
      <c r="G189" t="s">
        <v>40</v>
      </c>
      <c r="H189">
        <v>86.15</v>
      </c>
      <c r="I189">
        <v>0.77</v>
      </c>
      <c r="J189">
        <v>124.13</v>
      </c>
      <c r="K189" s="3">
        <f t="shared" si="43"/>
        <v>6.20317409167808</v>
      </c>
      <c r="M189" t="s">
        <v>40</v>
      </c>
      <c r="N189">
        <v>85.75</v>
      </c>
      <c r="O189">
        <v>1.15</v>
      </c>
      <c r="P189">
        <v>163.91</v>
      </c>
      <c r="Q189" s="3">
        <f t="shared" si="44"/>
        <v>7.016045390763224</v>
      </c>
    </row>
    <row r="190" spans="3:17" ht="12.75">
      <c r="C190">
        <v>1.2</v>
      </c>
      <c r="D190">
        <v>135.92</v>
      </c>
      <c r="E190" s="3">
        <f t="shared" si="42"/>
        <v>8.828722778104769</v>
      </c>
      <c r="I190">
        <v>0.78</v>
      </c>
      <c r="J190">
        <v>121.86</v>
      </c>
      <c r="K190" s="3">
        <f t="shared" si="43"/>
        <v>6.400787789266372</v>
      </c>
      <c r="O190">
        <v>0.92</v>
      </c>
      <c r="P190">
        <v>156.82</v>
      </c>
      <c r="Q190" s="3">
        <f t="shared" si="44"/>
        <v>5.866598648131617</v>
      </c>
    </row>
    <row r="191" spans="1:17" ht="12.75">
      <c r="A191" t="s">
        <v>41</v>
      </c>
      <c r="B191">
        <v>84.79</v>
      </c>
      <c r="C191">
        <v>1.13</v>
      </c>
      <c r="D191">
        <v>153.05</v>
      </c>
      <c r="E191" s="3">
        <f t="shared" si="42"/>
        <v>7.383208101927473</v>
      </c>
      <c r="G191" t="s">
        <v>41</v>
      </c>
      <c r="H191">
        <v>84.72</v>
      </c>
      <c r="I191">
        <v>0.95</v>
      </c>
      <c r="J191">
        <v>138.87</v>
      </c>
      <c r="K191" s="3">
        <f t="shared" si="43"/>
        <v>6.8409303665298475</v>
      </c>
      <c r="M191" t="s">
        <v>41</v>
      </c>
      <c r="N191">
        <v>86.65</v>
      </c>
      <c r="O191">
        <v>1.26</v>
      </c>
      <c r="P191">
        <v>159.77</v>
      </c>
      <c r="Q191" s="3">
        <f t="shared" si="44"/>
        <v>7.886336608875259</v>
      </c>
    </row>
    <row r="192" spans="3:17" ht="12.75">
      <c r="C192">
        <v>0.97</v>
      </c>
      <c r="D192">
        <v>147.94</v>
      </c>
      <c r="E192" s="3">
        <f t="shared" si="42"/>
        <v>6.556712180613762</v>
      </c>
      <c r="I192">
        <v>0.84</v>
      </c>
      <c r="J192">
        <v>126.69</v>
      </c>
      <c r="K192" s="3">
        <f t="shared" si="43"/>
        <v>6.630357565711579</v>
      </c>
      <c r="O192">
        <v>1.05</v>
      </c>
      <c r="P192">
        <v>154.6</v>
      </c>
      <c r="Q192" s="3">
        <f t="shared" si="44"/>
        <v>6.791720569210867</v>
      </c>
    </row>
    <row r="193" spans="1:17" ht="12.75">
      <c r="A193" t="s">
        <v>42</v>
      </c>
      <c r="B193">
        <v>85.52</v>
      </c>
      <c r="C193">
        <v>0.77</v>
      </c>
      <c r="D193">
        <v>121.56</v>
      </c>
      <c r="E193" s="3">
        <f t="shared" si="42"/>
        <v>6.3343205001645275</v>
      </c>
      <c r="G193" t="s">
        <v>42</v>
      </c>
      <c r="H193">
        <v>84.29</v>
      </c>
      <c r="I193">
        <v>0.79</v>
      </c>
      <c r="J193">
        <v>153.46</v>
      </c>
      <c r="K193" s="3">
        <f t="shared" si="43"/>
        <v>5.147921282418871</v>
      </c>
      <c r="M193" t="s">
        <v>42</v>
      </c>
      <c r="N193">
        <v>86.05</v>
      </c>
      <c r="O193">
        <v>0.93</v>
      </c>
      <c r="P193">
        <v>136.29</v>
      </c>
      <c r="Q193" s="3">
        <f t="shared" si="44"/>
        <v>6.823684789786485</v>
      </c>
    </row>
    <row r="194" spans="3:17" ht="12.75">
      <c r="C194">
        <v>1.12</v>
      </c>
      <c r="D194">
        <v>129.57</v>
      </c>
      <c r="E194" s="3">
        <f t="shared" si="42"/>
        <v>8.643976229065371</v>
      </c>
      <c r="I194">
        <v>0.95</v>
      </c>
      <c r="J194">
        <v>157.72</v>
      </c>
      <c r="K194" s="3">
        <f t="shared" si="43"/>
        <v>6.023332487953335</v>
      </c>
      <c r="O194">
        <v>1.05</v>
      </c>
      <c r="P194">
        <v>142.69</v>
      </c>
      <c r="Q194" s="3">
        <f t="shared" si="44"/>
        <v>7.358609573200646</v>
      </c>
    </row>
    <row r="195" spans="1:17" ht="12.75">
      <c r="A195" t="s">
        <v>13</v>
      </c>
      <c r="C195" s="2">
        <f>AVERAGE(C187:C194)</f>
        <v>1.2000000000000002</v>
      </c>
      <c r="D195" s="1">
        <f>AVERAGE(D187:D194)</f>
        <v>137.39124999999999</v>
      </c>
      <c r="E195" s="2">
        <f>AVERAGE(E187:E194)</f>
        <v>8.738931825322492</v>
      </c>
      <c r="G195" t="s">
        <v>13</v>
      </c>
      <c r="I195" s="2">
        <f>AVERAGE(I187:I194)</f>
        <v>0.7875</v>
      </c>
      <c r="J195" s="1">
        <f>AVERAGE(J187:J194)</f>
        <v>135.49625</v>
      </c>
      <c r="K195" s="2">
        <f>AVERAGE(K187:K194)</f>
        <v>5.826233655345744</v>
      </c>
      <c r="M195" t="s">
        <v>13</v>
      </c>
      <c r="O195" s="2">
        <f>AVERAGE(O187:O194)</f>
        <v>1.10125</v>
      </c>
      <c r="P195" s="1">
        <f>AVERAGE(P187:P194)</f>
        <v>160.50250000000003</v>
      </c>
      <c r="Q195" s="2">
        <f>AVERAGE(Q187:Q194)</f>
        <v>6.873543733810386</v>
      </c>
    </row>
    <row r="196" spans="1:17" ht="12.75">
      <c r="A196" t="s">
        <v>14</v>
      </c>
      <c r="C196" s="1">
        <f>STDEVP(C187:C194)</f>
        <v>0.24733580412063133</v>
      </c>
      <c r="D196" s="1">
        <f>STDEVP(D187:D194)</f>
        <v>9.225900277886634</v>
      </c>
      <c r="E196" s="2">
        <f>STDEVP(E187:E194)</f>
        <v>1.7632500722424274</v>
      </c>
      <c r="G196" t="s">
        <v>14</v>
      </c>
      <c r="I196" s="1">
        <f>STDEVP(I187:I194)</f>
        <v>0.12997595931555975</v>
      </c>
      <c r="J196" s="1">
        <f>STDEVP(J187:J194)</f>
        <v>12.630410659891442</v>
      </c>
      <c r="K196" s="2">
        <f>STDEVP(K187:K194)</f>
        <v>0.89615261387604</v>
      </c>
      <c r="M196" t="s">
        <v>14</v>
      </c>
      <c r="O196" s="1">
        <f>STDEVP(O187:O194)</f>
        <v>0.1253432786391036</v>
      </c>
      <c r="P196" s="1">
        <f>STDEVP(P187:P194)</f>
        <v>16.437177943612824</v>
      </c>
      <c r="Q196" s="2">
        <f>STDEVP(Q187:Q194)</f>
        <v>0.5512757992185628</v>
      </c>
    </row>
    <row r="197" spans="1:17" ht="12.75">
      <c r="A197" t="s">
        <v>15</v>
      </c>
      <c r="C197" s="1">
        <f>C196/C195*100</f>
        <v>20.611317010052606</v>
      </c>
      <c r="D197" s="1">
        <f>D196/D195*100</f>
        <v>6.715056656000025</v>
      </c>
      <c r="E197" s="2">
        <f>E196/E195*100</f>
        <v>20.176951914570616</v>
      </c>
      <c r="G197" t="s">
        <v>15</v>
      </c>
      <c r="I197" s="1">
        <f>I196/I195*100</f>
        <v>16.50488372261076</v>
      </c>
      <c r="J197" s="1">
        <f>J196/J195*100</f>
        <v>9.321594258063556</v>
      </c>
      <c r="K197" s="2">
        <f>K196/K195*100</f>
        <v>15.381336672857138</v>
      </c>
      <c r="M197" t="s">
        <v>15</v>
      </c>
      <c r="O197" s="1">
        <f>O196/O195*100</f>
        <v>11.381909524549702</v>
      </c>
      <c r="P197" s="1">
        <f>P196/P195*100</f>
        <v>10.241072845353075</v>
      </c>
      <c r="Q197" s="2">
        <f>Q196/Q195*100</f>
        <v>8.020255934459009</v>
      </c>
    </row>
    <row r="199" spans="1:13" ht="12.75">
      <c r="A199" t="s">
        <v>30</v>
      </c>
      <c r="G199" t="s">
        <v>30</v>
      </c>
      <c r="M199" t="s">
        <v>30</v>
      </c>
    </row>
    <row r="200" spans="1:17" ht="12.75">
      <c r="A200" t="s">
        <v>9</v>
      </c>
      <c r="B200">
        <v>82.55</v>
      </c>
      <c r="C200">
        <v>2.85</v>
      </c>
      <c r="D200">
        <v>714.21</v>
      </c>
      <c r="E200" s="3">
        <f aca="true" t="shared" si="45" ref="E200:E207">C200/D200*1000</f>
        <v>3.9904229848363926</v>
      </c>
      <c r="G200" t="s">
        <v>9</v>
      </c>
      <c r="H200">
        <v>83.43</v>
      </c>
      <c r="I200">
        <v>2.68</v>
      </c>
      <c r="J200">
        <v>651.8</v>
      </c>
      <c r="K200" s="3">
        <f aca="true" t="shared" si="46" ref="K200:K207">I200/J200*1000</f>
        <v>4.111690702669532</v>
      </c>
      <c r="M200" t="s">
        <v>9</v>
      </c>
      <c r="N200">
        <v>82.32</v>
      </c>
      <c r="O200">
        <v>2.37</v>
      </c>
      <c r="P200">
        <v>631.92</v>
      </c>
      <c r="Q200" s="3">
        <f aca="true" t="shared" si="47" ref="Q200:Q207">O200/P200*1000</f>
        <v>3.750474743638436</v>
      </c>
    </row>
    <row r="201" spans="3:17" ht="12.75">
      <c r="C201">
        <v>2.29</v>
      </c>
      <c r="D201">
        <v>611.09</v>
      </c>
      <c r="E201">
        <f t="shared" si="45"/>
        <v>3.747402182984503</v>
      </c>
      <c r="I201">
        <v>2.39</v>
      </c>
      <c r="J201">
        <v>568.24</v>
      </c>
      <c r="K201">
        <f t="shared" si="46"/>
        <v>4.205969308742786</v>
      </c>
      <c r="O201">
        <v>2.51</v>
      </c>
      <c r="P201">
        <v>638.1</v>
      </c>
      <c r="Q201">
        <f t="shared" si="47"/>
        <v>3.933552734681084</v>
      </c>
    </row>
    <row r="202" spans="1:17" ht="12.75">
      <c r="A202" t="s">
        <v>10</v>
      </c>
      <c r="B202">
        <v>78.88</v>
      </c>
      <c r="C202">
        <v>2.31</v>
      </c>
      <c r="D202">
        <v>530.16</v>
      </c>
      <c r="E202">
        <f t="shared" si="45"/>
        <v>4.357175192394749</v>
      </c>
      <c r="G202" t="s">
        <v>10</v>
      </c>
      <c r="H202">
        <v>82.95</v>
      </c>
      <c r="I202">
        <v>2.5</v>
      </c>
      <c r="J202">
        <v>618.99</v>
      </c>
      <c r="K202">
        <f t="shared" si="46"/>
        <v>4.038837461025219</v>
      </c>
      <c r="M202" t="s">
        <v>10</v>
      </c>
      <c r="N202">
        <v>82.12</v>
      </c>
      <c r="O202">
        <v>2.48</v>
      </c>
      <c r="P202">
        <v>638.21</v>
      </c>
      <c r="Q202">
        <f t="shared" si="47"/>
        <v>3.8858682878676296</v>
      </c>
    </row>
    <row r="203" spans="3:17" ht="12.75">
      <c r="C203">
        <v>2.28</v>
      </c>
      <c r="D203">
        <v>521.23</v>
      </c>
      <c r="E203">
        <f t="shared" si="45"/>
        <v>4.374268557066937</v>
      </c>
      <c r="I203">
        <v>2.3</v>
      </c>
      <c r="J203">
        <v>606.43</v>
      </c>
      <c r="K203">
        <f t="shared" si="46"/>
        <v>3.7926883564467455</v>
      </c>
      <c r="O203">
        <v>2.39</v>
      </c>
      <c r="P203">
        <v>633.02</v>
      </c>
      <c r="Q203">
        <f t="shared" si="47"/>
        <v>3.7755521152570224</v>
      </c>
    </row>
    <row r="204" spans="1:17" ht="12.75">
      <c r="A204" t="s">
        <v>11</v>
      </c>
      <c r="B204">
        <v>81.04</v>
      </c>
      <c r="C204">
        <v>2.23</v>
      </c>
      <c r="D204">
        <v>558.08</v>
      </c>
      <c r="E204" s="3">
        <f t="shared" si="45"/>
        <v>3.995842889908257</v>
      </c>
      <c r="G204" t="s">
        <v>11</v>
      </c>
      <c r="H204">
        <v>83.26</v>
      </c>
      <c r="I204">
        <v>2.46</v>
      </c>
      <c r="J204">
        <v>541.29</v>
      </c>
      <c r="K204" s="3">
        <f t="shared" si="46"/>
        <v>4.544698775148257</v>
      </c>
      <c r="M204" t="s">
        <v>11</v>
      </c>
      <c r="N204">
        <v>83.07</v>
      </c>
      <c r="O204">
        <v>2.12</v>
      </c>
      <c r="P204">
        <v>625.41</v>
      </c>
      <c r="Q204" s="3">
        <f t="shared" si="47"/>
        <v>3.3897763067427773</v>
      </c>
    </row>
    <row r="205" spans="3:17" ht="12.75">
      <c r="C205">
        <v>2.25</v>
      </c>
      <c r="D205">
        <v>551.16</v>
      </c>
      <c r="E205">
        <f t="shared" si="45"/>
        <v>4.082299150881777</v>
      </c>
      <c r="I205">
        <v>2.52</v>
      </c>
      <c r="J205">
        <v>558.96</v>
      </c>
      <c r="K205">
        <f t="shared" si="46"/>
        <v>4.50837269214255</v>
      </c>
      <c r="O205">
        <v>2.65</v>
      </c>
      <c r="P205">
        <v>651.91</v>
      </c>
      <c r="Q205">
        <f t="shared" si="47"/>
        <v>4.064978294549862</v>
      </c>
    </row>
    <row r="206" spans="1:17" ht="12.75">
      <c r="A206" t="s">
        <v>12</v>
      </c>
      <c r="B206">
        <v>84.33</v>
      </c>
      <c r="C206">
        <v>2.29</v>
      </c>
      <c r="D206">
        <v>590.68</v>
      </c>
      <c r="E206">
        <f t="shared" si="45"/>
        <v>3.87688765490621</v>
      </c>
      <c r="G206" t="s">
        <v>12</v>
      </c>
      <c r="H206">
        <v>83.17</v>
      </c>
      <c r="I206">
        <v>2.28</v>
      </c>
      <c r="J206">
        <v>566.78</v>
      </c>
      <c r="K206">
        <f t="shared" si="46"/>
        <v>4.022724866791347</v>
      </c>
      <c r="M206" t="s">
        <v>12</v>
      </c>
      <c r="N206">
        <v>83.03</v>
      </c>
      <c r="O206">
        <v>2.44</v>
      </c>
      <c r="P206">
        <v>614.79</v>
      </c>
      <c r="Q206">
        <f t="shared" si="47"/>
        <v>3.9688348867092835</v>
      </c>
    </row>
    <row r="207" spans="3:17" ht="12.75">
      <c r="C207">
        <v>2.27</v>
      </c>
      <c r="D207">
        <v>566.49</v>
      </c>
      <c r="E207">
        <f t="shared" si="45"/>
        <v>4.007131635156843</v>
      </c>
      <c r="I207">
        <v>2.15</v>
      </c>
      <c r="J207">
        <v>546.24</v>
      </c>
      <c r="K207">
        <f t="shared" si="46"/>
        <v>3.9359988283538363</v>
      </c>
      <c r="O207">
        <v>2.01</v>
      </c>
      <c r="P207">
        <v>581.89</v>
      </c>
      <c r="Q207">
        <f t="shared" si="47"/>
        <v>3.454261114643661</v>
      </c>
    </row>
    <row r="208" spans="1:17" ht="12.75">
      <c r="A208" t="s">
        <v>13</v>
      </c>
      <c r="C208" s="1">
        <f>AVERAGE(C200:C207)</f>
        <v>2.34625</v>
      </c>
      <c r="D208" s="1">
        <f>AVERAGE(D200:D207)</f>
        <v>580.3874999999999</v>
      </c>
      <c r="E208" s="1">
        <f>AVERAGE(E200:E207)</f>
        <v>4.053928781016959</v>
      </c>
      <c r="G208" t="s">
        <v>13</v>
      </c>
      <c r="I208" s="1">
        <f>AVERAGE(I200:I207)</f>
        <v>2.41</v>
      </c>
      <c r="J208" s="1">
        <f>AVERAGE(J200:J207)</f>
        <v>582.34125</v>
      </c>
      <c r="K208" s="1">
        <f>AVERAGE(K200:K207)</f>
        <v>4.145122623915034</v>
      </c>
      <c r="M208" t="s">
        <v>13</v>
      </c>
      <c r="O208" s="1">
        <f>AVERAGE(O200:O207)</f>
        <v>2.37125</v>
      </c>
      <c r="P208" s="1">
        <f>AVERAGE(P200:P207)</f>
        <v>626.90625</v>
      </c>
      <c r="Q208" s="1">
        <f>AVERAGE(Q200:Q207)</f>
        <v>3.777912310511219</v>
      </c>
    </row>
    <row r="209" spans="1:17" ht="12.75">
      <c r="A209" t="s">
        <v>14</v>
      </c>
      <c r="C209" s="1">
        <f>STDEVP(C200:C207)</f>
        <v>0.19182918834213103</v>
      </c>
      <c r="D209" s="1">
        <f>STDEVP(D200:D207)</f>
        <v>57.5808821897514</v>
      </c>
      <c r="E209" s="1">
        <f>STDEVP(E200:E207)</f>
        <v>0.20318706941218306</v>
      </c>
      <c r="G209" t="s">
        <v>14</v>
      </c>
      <c r="I209" s="1">
        <f>STDEVP(I200:I207)</f>
        <v>0.15516120649182852</v>
      </c>
      <c r="J209" s="1">
        <f>STDEVP(J200:J207)</f>
        <v>36.61301457047221</v>
      </c>
      <c r="K209" s="1">
        <f>STDEVP(K200:K207)</f>
        <v>0.24765201055857028</v>
      </c>
      <c r="M209" t="s">
        <v>14</v>
      </c>
      <c r="O209" s="1">
        <f>STDEVP(O200:O207)</f>
        <v>0.19605085437202274</v>
      </c>
      <c r="P209" s="1">
        <f>STDEVP(P200:P207)</f>
        <v>19.736650512117073</v>
      </c>
      <c r="Q209" s="1">
        <f>STDEVP(Q200:Q207)</f>
        <v>0.22663152599051767</v>
      </c>
    </row>
    <row r="210" spans="1:17" ht="12.75">
      <c r="A210" t="s">
        <v>15</v>
      </c>
      <c r="C210" s="1">
        <f>C209/C208*100</f>
        <v>8.175990978886778</v>
      </c>
      <c r="D210" s="1">
        <f>D209/D208*100</f>
        <v>9.92110998078894</v>
      </c>
      <c r="E210" s="1">
        <f>E209/E208*100</f>
        <v>5.012102589557877</v>
      </c>
      <c r="G210" t="s">
        <v>15</v>
      </c>
      <c r="I210" s="1">
        <f>I209/I208*100</f>
        <v>6.438224335760519</v>
      </c>
      <c r="J210" s="1">
        <f>J209/J208*100</f>
        <v>6.287209530575451</v>
      </c>
      <c r="K210" s="1">
        <f>K209/K208*100</f>
        <v>5.974540032416821</v>
      </c>
      <c r="M210" t="s">
        <v>15</v>
      </c>
      <c r="O210" s="1">
        <f>O209/O208*100</f>
        <v>8.267827279790101</v>
      </c>
      <c r="P210" s="1">
        <f>P209/P208*100</f>
        <v>3.1482618831949867</v>
      </c>
      <c r="Q210" s="4">
        <f>Q209/Q208*100</f>
        <v>5.998856176729268</v>
      </c>
    </row>
    <row r="212" spans="1:13" ht="12.75">
      <c r="A212" t="s">
        <v>31</v>
      </c>
      <c r="G212" t="s">
        <v>31</v>
      </c>
      <c r="M212" t="s">
        <v>31</v>
      </c>
    </row>
    <row r="213" spans="1:17" ht="12.75">
      <c r="A213" t="s">
        <v>43</v>
      </c>
      <c r="B213">
        <v>84.33</v>
      </c>
      <c r="C213">
        <v>1.76</v>
      </c>
      <c r="D213">
        <v>465.76</v>
      </c>
      <c r="E213">
        <f aca="true" t="shared" si="48" ref="E213:E220">C213/D213*1000</f>
        <v>3.778770182068018</v>
      </c>
      <c r="G213" t="s">
        <v>43</v>
      </c>
      <c r="H213">
        <v>85</v>
      </c>
      <c r="I213">
        <v>1.52</v>
      </c>
      <c r="J213">
        <v>361.94</v>
      </c>
      <c r="K213">
        <f aca="true" t="shared" si="49" ref="K213:K220">I213/J213*1000</f>
        <v>4.199591092446261</v>
      </c>
      <c r="M213" t="s">
        <v>43</v>
      </c>
      <c r="N213">
        <v>83.99</v>
      </c>
      <c r="O213">
        <v>2</v>
      </c>
      <c r="P213">
        <v>511.09</v>
      </c>
      <c r="Q213">
        <f aca="true" t="shared" si="50" ref="Q213:Q220">O213/P213*1000</f>
        <v>3.9132051106458747</v>
      </c>
    </row>
    <row r="214" spans="3:17" ht="12.75">
      <c r="C214">
        <v>1.45</v>
      </c>
      <c r="D214">
        <v>457.6</v>
      </c>
      <c r="E214">
        <f t="shared" si="48"/>
        <v>3.1687062937062933</v>
      </c>
      <c r="I214">
        <v>1.18</v>
      </c>
      <c r="J214">
        <v>356.37</v>
      </c>
      <c r="K214">
        <f t="shared" si="49"/>
        <v>3.3111653618430283</v>
      </c>
      <c r="O214">
        <v>2.1</v>
      </c>
      <c r="P214">
        <v>525.08</v>
      </c>
      <c r="Q214">
        <f t="shared" si="50"/>
        <v>3.9993905690561435</v>
      </c>
    </row>
    <row r="215" spans="1:17" ht="12.75">
      <c r="A215" t="s">
        <v>44</v>
      </c>
      <c r="B215">
        <v>84.46</v>
      </c>
      <c r="C215">
        <v>1.96</v>
      </c>
      <c r="D215">
        <v>492.42</v>
      </c>
      <c r="E215">
        <f t="shared" si="48"/>
        <v>3.980341984484789</v>
      </c>
      <c r="G215" t="s">
        <v>44</v>
      </c>
      <c r="H215">
        <v>84.35</v>
      </c>
      <c r="I215">
        <v>1.57</v>
      </c>
      <c r="J215">
        <v>375.73</v>
      </c>
      <c r="K215">
        <f t="shared" si="49"/>
        <v>4.178532456817395</v>
      </c>
      <c r="M215" t="s">
        <v>44</v>
      </c>
      <c r="N215">
        <v>83.76</v>
      </c>
      <c r="O215">
        <v>2.13</v>
      </c>
      <c r="P215">
        <v>511.07</v>
      </c>
      <c r="Q215">
        <f t="shared" si="50"/>
        <v>4.1677265345256025</v>
      </c>
    </row>
    <row r="216" spans="3:17" ht="12.75">
      <c r="C216">
        <v>1.8</v>
      </c>
      <c r="D216">
        <v>477.55</v>
      </c>
      <c r="E216">
        <f t="shared" si="48"/>
        <v>3.7692388231598786</v>
      </c>
      <c r="I216">
        <v>1.68</v>
      </c>
      <c r="J216">
        <v>380.23</v>
      </c>
      <c r="K216">
        <f t="shared" si="49"/>
        <v>4.418378349946085</v>
      </c>
      <c r="O216">
        <v>2.06</v>
      </c>
      <c r="P216">
        <v>499.53</v>
      </c>
      <c r="Q216">
        <f t="shared" si="50"/>
        <v>4.123876443857227</v>
      </c>
    </row>
    <row r="217" spans="1:17" ht="12.75">
      <c r="A217" t="s">
        <v>45</v>
      </c>
      <c r="B217">
        <v>83.68</v>
      </c>
      <c r="C217">
        <v>1.3</v>
      </c>
      <c r="D217">
        <v>320.23</v>
      </c>
      <c r="E217">
        <f t="shared" si="48"/>
        <v>4.059582175311494</v>
      </c>
      <c r="G217" t="s">
        <v>45</v>
      </c>
      <c r="H217">
        <v>84.59</v>
      </c>
      <c r="I217">
        <v>1.36</v>
      </c>
      <c r="J217">
        <v>332.28</v>
      </c>
      <c r="K217">
        <f t="shared" si="49"/>
        <v>4.09293367039846</v>
      </c>
      <c r="M217" t="s">
        <v>45</v>
      </c>
      <c r="N217">
        <v>84.76</v>
      </c>
      <c r="O217">
        <v>1.87</v>
      </c>
      <c r="P217">
        <v>392.17</v>
      </c>
      <c r="Q217">
        <f t="shared" si="50"/>
        <v>4.76834026060127</v>
      </c>
    </row>
    <row r="218" spans="3:17" ht="12.75">
      <c r="C218">
        <v>1.48</v>
      </c>
      <c r="D218">
        <v>325.5</v>
      </c>
      <c r="E218">
        <f t="shared" si="48"/>
        <v>4.546850998463902</v>
      </c>
      <c r="I218">
        <v>1.55</v>
      </c>
      <c r="J218">
        <v>355.36</v>
      </c>
      <c r="K218">
        <f t="shared" si="49"/>
        <v>4.361773975686627</v>
      </c>
      <c r="O218">
        <v>1.82</v>
      </c>
      <c r="P218">
        <v>394.6</v>
      </c>
      <c r="Q218">
        <f t="shared" si="50"/>
        <v>4.612265585402939</v>
      </c>
    </row>
    <row r="219" spans="1:17" ht="12.75">
      <c r="A219" t="s">
        <v>46</v>
      </c>
      <c r="B219">
        <v>83.52</v>
      </c>
      <c r="C219">
        <v>1.67</v>
      </c>
      <c r="D219">
        <v>363.39</v>
      </c>
      <c r="E219" s="3">
        <f t="shared" si="48"/>
        <v>4.595613528165332</v>
      </c>
      <c r="G219" t="s">
        <v>46</v>
      </c>
      <c r="H219">
        <v>83.29</v>
      </c>
      <c r="I219">
        <v>1.74</v>
      </c>
      <c r="J219">
        <v>417.61</v>
      </c>
      <c r="K219" s="3">
        <f t="shared" si="49"/>
        <v>4.166566892555254</v>
      </c>
      <c r="M219" t="s">
        <v>46</v>
      </c>
      <c r="N219">
        <v>84.31</v>
      </c>
      <c r="O219">
        <v>2.13</v>
      </c>
      <c r="P219">
        <v>404.28</v>
      </c>
      <c r="Q219" s="3">
        <f t="shared" si="50"/>
        <v>5.2686257049569605</v>
      </c>
    </row>
    <row r="220" spans="3:17" ht="12.75">
      <c r="C220">
        <v>1.44</v>
      </c>
      <c r="D220">
        <v>358.41</v>
      </c>
      <c r="E220">
        <f t="shared" si="48"/>
        <v>4.017745040595965</v>
      </c>
      <c r="I220">
        <v>1.66</v>
      </c>
      <c r="J220">
        <v>392.26</v>
      </c>
      <c r="K220">
        <f t="shared" si="49"/>
        <v>4.231887013715393</v>
      </c>
      <c r="O220">
        <v>1.97</v>
      </c>
      <c r="P220">
        <v>415.03</v>
      </c>
      <c r="Q220">
        <f t="shared" si="50"/>
        <v>4.746644820856324</v>
      </c>
    </row>
    <row r="221" spans="1:17" ht="12.75">
      <c r="A221" t="s">
        <v>13</v>
      </c>
      <c r="C221" s="1">
        <f>AVERAGE(C213:C220)</f>
        <v>1.6075</v>
      </c>
      <c r="D221" s="1">
        <f>AVERAGE(D213:D220)</f>
        <v>407.60749999999996</v>
      </c>
      <c r="E221" s="1">
        <f>AVERAGE(E213:E220)</f>
        <v>3.9896061282444593</v>
      </c>
      <c r="G221" t="s">
        <v>13</v>
      </c>
      <c r="I221" s="1">
        <f>AVERAGE(I213:I220)</f>
        <v>1.5325000000000002</v>
      </c>
      <c r="J221" s="1">
        <f>AVERAGE(J213:J220)</f>
        <v>371.47249999999997</v>
      </c>
      <c r="K221" s="1">
        <f>AVERAGE(K213:K220)</f>
        <v>4.120103601676063</v>
      </c>
      <c r="M221" t="s">
        <v>13</v>
      </c>
      <c r="O221" s="1">
        <f>AVERAGE(O213:O220)</f>
        <v>2.01</v>
      </c>
      <c r="P221" s="1">
        <f>AVERAGE(P213:P220)</f>
        <v>456.60624999999993</v>
      </c>
      <c r="Q221" s="1">
        <f>AVERAGE(Q213:Q220)</f>
        <v>4.450009378737793</v>
      </c>
    </row>
    <row r="222" spans="1:17" ht="12.75">
      <c r="A222" t="s">
        <v>14</v>
      </c>
      <c r="C222" s="1">
        <f>STDEVP(C213:C220)</f>
        <v>0.2098064584325283</v>
      </c>
      <c r="D222" s="1">
        <f>STDEVP(D213:D220)</f>
        <v>67.74781098862168</v>
      </c>
      <c r="E222" s="1">
        <f>STDEVP(E213:E220)</f>
        <v>0.4257979520487019</v>
      </c>
      <c r="G222" t="s">
        <v>14</v>
      </c>
      <c r="I222" s="1">
        <f>STDEVP(I213:I220)</f>
        <v>0.17210098779495597</v>
      </c>
      <c r="J222" s="1">
        <f>STDEVP(J213:J220)</f>
        <v>24.418814339562548</v>
      </c>
      <c r="K222" s="1">
        <f>STDEVP(K213:K220)</f>
        <v>0.3214961580385249</v>
      </c>
      <c r="M222" t="s">
        <v>14</v>
      </c>
      <c r="O222" s="1">
        <f>STDEVP(O213:O220)</f>
        <v>0.11000000000000504</v>
      </c>
      <c r="P222" s="1">
        <f>STDEVP(P213:P220)</f>
        <v>55.82260763738597</v>
      </c>
      <c r="Q222" s="1">
        <f>STDEVP(Q213:Q220)</f>
        <v>0.44201941858555865</v>
      </c>
    </row>
    <row r="223" spans="1:17" ht="12.75">
      <c r="A223" t="s">
        <v>15</v>
      </c>
      <c r="C223" s="1">
        <f>C222/C221*100</f>
        <v>13.051723697202384</v>
      </c>
      <c r="D223" s="1">
        <f>D222/D221*100</f>
        <v>16.620845050354003</v>
      </c>
      <c r="E223" s="1">
        <f>E222/E221*100</f>
        <v>10.672681421713806</v>
      </c>
      <c r="G223" t="s">
        <v>15</v>
      </c>
      <c r="I223" s="1">
        <f>I222/I221*100</f>
        <v>11.230080769654547</v>
      </c>
      <c r="J223" s="1">
        <f>J222/J221*100</f>
        <v>6.573518723340907</v>
      </c>
      <c r="K223" s="1">
        <f>K222/K221*100</f>
        <v>7.803108589496144</v>
      </c>
      <c r="M223" t="s">
        <v>15</v>
      </c>
      <c r="O223" s="1">
        <f>O222/O221*100</f>
        <v>5.472636815920649</v>
      </c>
      <c r="P223" s="1">
        <f>P222/P221*100</f>
        <v>12.225546110546226</v>
      </c>
      <c r="Q223" s="1">
        <f>Q222/Q221*100</f>
        <v>9.932999707765418</v>
      </c>
    </row>
    <row r="225" spans="1:13" ht="12.75">
      <c r="A225" t="s">
        <v>32</v>
      </c>
      <c r="G225" t="s">
        <v>32</v>
      </c>
      <c r="M225" t="s">
        <v>32</v>
      </c>
    </row>
    <row r="226" spans="1:17" ht="12.75">
      <c r="A226" t="s">
        <v>39</v>
      </c>
      <c r="B226">
        <v>85.78</v>
      </c>
      <c r="C226">
        <v>1.32</v>
      </c>
      <c r="D226">
        <v>215.1</v>
      </c>
      <c r="E226">
        <f aca="true" t="shared" si="51" ref="E226:E233">C226/D226*1000</f>
        <v>6.136680613668062</v>
      </c>
      <c r="G226" t="s">
        <v>39</v>
      </c>
      <c r="H226">
        <v>85.95</v>
      </c>
      <c r="I226">
        <v>1.08</v>
      </c>
      <c r="J226">
        <v>173.38</v>
      </c>
      <c r="K226">
        <f aca="true" t="shared" si="52" ref="K226:K233">I226/J226*1000</f>
        <v>6.229092167493367</v>
      </c>
      <c r="M226" t="s">
        <v>39</v>
      </c>
      <c r="N226">
        <v>86.17</v>
      </c>
      <c r="O226">
        <v>1.34</v>
      </c>
      <c r="P226">
        <v>180.26</v>
      </c>
      <c r="Q226">
        <f aca="true" t="shared" si="53" ref="Q226:Q233">O226/P226*1000</f>
        <v>7.43370686785754</v>
      </c>
    </row>
    <row r="227" spans="3:17" ht="12.75">
      <c r="C227">
        <v>1.26</v>
      </c>
      <c r="D227">
        <v>204.89</v>
      </c>
      <c r="E227">
        <f t="shared" si="51"/>
        <v>6.149641270925863</v>
      </c>
      <c r="I227">
        <v>0.96</v>
      </c>
      <c r="J227">
        <v>163.01</v>
      </c>
      <c r="K227">
        <f t="shared" si="52"/>
        <v>5.889209250966198</v>
      </c>
      <c r="O227">
        <v>1.36</v>
      </c>
      <c r="P227">
        <v>173.81</v>
      </c>
      <c r="Q227">
        <f t="shared" si="53"/>
        <v>7.824636096887406</v>
      </c>
    </row>
    <row r="228" spans="1:17" ht="12.75">
      <c r="A228" t="s">
        <v>40</v>
      </c>
      <c r="B228">
        <v>86.01</v>
      </c>
      <c r="C228">
        <v>1.08</v>
      </c>
      <c r="D228">
        <v>159.38</v>
      </c>
      <c r="E228">
        <f t="shared" si="51"/>
        <v>6.776257999749029</v>
      </c>
      <c r="G228" t="s">
        <v>40</v>
      </c>
      <c r="H228">
        <v>85.14</v>
      </c>
      <c r="I228">
        <v>0.86</v>
      </c>
      <c r="J228">
        <v>138.72</v>
      </c>
      <c r="K228">
        <f t="shared" si="52"/>
        <v>6.199538638985006</v>
      </c>
      <c r="M228" t="s">
        <v>40</v>
      </c>
      <c r="N228">
        <v>85.74</v>
      </c>
      <c r="O228">
        <v>1.53</v>
      </c>
      <c r="P228">
        <v>195.45</v>
      </c>
      <c r="Q228">
        <f t="shared" si="53"/>
        <v>7.828089025326172</v>
      </c>
    </row>
    <row r="229" spans="3:17" ht="12.75">
      <c r="C229">
        <v>1.35</v>
      </c>
      <c r="D229">
        <v>187.9</v>
      </c>
      <c r="E229">
        <f t="shared" si="51"/>
        <v>7.184672698243747</v>
      </c>
      <c r="I229">
        <v>1.26</v>
      </c>
      <c r="J229">
        <v>157.14</v>
      </c>
      <c r="K229">
        <f t="shared" si="52"/>
        <v>8.018327605956474</v>
      </c>
      <c r="O229">
        <v>1.63</v>
      </c>
      <c r="P229">
        <v>209.26</v>
      </c>
      <c r="Q229">
        <f t="shared" si="53"/>
        <v>7.789352958042627</v>
      </c>
    </row>
    <row r="230" spans="1:17" ht="12.75">
      <c r="A230" t="s">
        <v>41</v>
      </c>
      <c r="B230">
        <v>84.23</v>
      </c>
      <c r="C230">
        <v>1.15</v>
      </c>
      <c r="D230">
        <v>161.43</v>
      </c>
      <c r="E230">
        <f t="shared" si="51"/>
        <v>7.123830762559622</v>
      </c>
      <c r="G230" t="s">
        <v>41</v>
      </c>
      <c r="H230">
        <v>84.15</v>
      </c>
      <c r="I230">
        <v>1.27</v>
      </c>
      <c r="J230">
        <v>161.67</v>
      </c>
      <c r="K230">
        <f t="shared" si="52"/>
        <v>7.8555081338529105</v>
      </c>
      <c r="M230" t="s">
        <v>41</v>
      </c>
      <c r="N230">
        <v>86.37</v>
      </c>
      <c r="O230">
        <v>1.04</v>
      </c>
      <c r="P230">
        <v>123.47</v>
      </c>
      <c r="Q230">
        <f t="shared" si="53"/>
        <v>8.423098728436058</v>
      </c>
    </row>
    <row r="231" spans="3:17" ht="12.75">
      <c r="C231">
        <v>1.05</v>
      </c>
      <c r="D231">
        <v>137.1</v>
      </c>
      <c r="E231">
        <f t="shared" si="51"/>
        <v>7.658643326039388</v>
      </c>
      <c r="I231">
        <v>0.99</v>
      </c>
      <c r="J231">
        <v>152.02</v>
      </c>
      <c r="K231">
        <f t="shared" si="52"/>
        <v>6.512301013024601</v>
      </c>
      <c r="O231">
        <v>1.33</v>
      </c>
      <c r="P231">
        <v>138.05</v>
      </c>
      <c r="Q231">
        <f t="shared" si="53"/>
        <v>9.634190510684533</v>
      </c>
    </row>
    <row r="232" spans="1:17" ht="12.75">
      <c r="A232" t="s">
        <v>42</v>
      </c>
      <c r="B232">
        <v>85.58</v>
      </c>
      <c r="C232">
        <v>1.26</v>
      </c>
      <c r="D232">
        <v>143.65</v>
      </c>
      <c r="E232">
        <f t="shared" si="51"/>
        <v>8.771319178558997</v>
      </c>
      <c r="G232" t="s">
        <v>42</v>
      </c>
      <c r="H232">
        <v>85.71</v>
      </c>
      <c r="I232">
        <v>0.91</v>
      </c>
      <c r="J232">
        <v>179.62</v>
      </c>
      <c r="K232">
        <f t="shared" si="52"/>
        <v>5.066250974279034</v>
      </c>
      <c r="M232" t="s">
        <v>42</v>
      </c>
      <c r="N232">
        <v>86.32</v>
      </c>
      <c r="O232">
        <v>1.46</v>
      </c>
      <c r="P232">
        <v>143.65</v>
      </c>
      <c r="Q232">
        <f t="shared" si="53"/>
        <v>10.163592064044552</v>
      </c>
    </row>
    <row r="233" spans="3:17" ht="12.75">
      <c r="C233">
        <v>1.33</v>
      </c>
      <c r="D233">
        <v>138.92</v>
      </c>
      <c r="E233">
        <f t="shared" si="51"/>
        <v>9.573855456377773</v>
      </c>
      <c r="I233">
        <v>0.81</v>
      </c>
      <c r="J233">
        <v>178.35</v>
      </c>
      <c r="K233">
        <f t="shared" si="52"/>
        <v>4.541631623212784</v>
      </c>
      <c r="O233">
        <v>1.13</v>
      </c>
      <c r="P233">
        <v>133.77</v>
      </c>
      <c r="Q233">
        <f t="shared" si="53"/>
        <v>8.447334977947222</v>
      </c>
    </row>
    <row r="234" spans="1:17" ht="12.75">
      <c r="A234" t="s">
        <v>13</v>
      </c>
      <c r="C234" s="1">
        <f>AVERAGE(C226:C233)</f>
        <v>1.225</v>
      </c>
      <c r="D234" s="1">
        <f>AVERAGE(D226:D233)</f>
        <v>168.54625000000001</v>
      </c>
      <c r="E234" s="1">
        <f>AVERAGE(E226:E233)</f>
        <v>7.42186266326531</v>
      </c>
      <c r="G234" t="s">
        <v>13</v>
      </c>
      <c r="I234" s="1">
        <f>AVERAGE(I226:I233)</f>
        <v>1.0175</v>
      </c>
      <c r="J234" s="1">
        <f>AVERAGE(J226:J233)</f>
        <v>162.98874999999998</v>
      </c>
      <c r="K234" s="1">
        <f>AVERAGE(K226:K233)</f>
        <v>6.288982425971296</v>
      </c>
      <c r="M234" t="s">
        <v>13</v>
      </c>
      <c r="O234" s="1">
        <f>AVERAGE(O226:O233)</f>
        <v>1.3525</v>
      </c>
      <c r="P234" s="1">
        <f>AVERAGE(P226:P233)</f>
        <v>162.215</v>
      </c>
      <c r="Q234" s="1">
        <f>AVERAGE(Q226:Q233)</f>
        <v>8.443000153653264</v>
      </c>
    </row>
    <row r="235" spans="1:17" ht="12.75">
      <c r="A235" t="s">
        <v>14</v>
      </c>
      <c r="C235" s="1">
        <f>STDEVP(C226:C233)</f>
        <v>0.10920164833920659</v>
      </c>
      <c r="D235" s="1">
        <f>STDEVP(D226:D233)</f>
        <v>28.468739846320908</v>
      </c>
      <c r="E235" s="1">
        <f>STDEVP(E226:E233)</f>
        <v>1.1368981153324895</v>
      </c>
      <c r="G235" t="s">
        <v>14</v>
      </c>
      <c r="I235" s="1">
        <f>STDEVP(I226:I233)</f>
        <v>0.16199922839322384</v>
      </c>
      <c r="J235" s="1">
        <f>STDEVP(J226:J233)</f>
        <v>13.066070983180193</v>
      </c>
      <c r="K235" s="1">
        <f>STDEVP(K226:K233)</f>
        <v>1.1299458721946818</v>
      </c>
      <c r="M235" t="s">
        <v>14</v>
      </c>
      <c r="O235" s="1">
        <f>STDEVP(O226:O233)</f>
        <v>0.1830129776819116</v>
      </c>
      <c r="P235" s="1">
        <f>STDEVP(P226:P233)</f>
        <v>29.615795616528683</v>
      </c>
      <c r="Q235" s="1">
        <f>STDEVP(Q226:Q233)</f>
        <v>0.9073452513884918</v>
      </c>
    </row>
    <row r="236" spans="1:17" ht="12.75">
      <c r="A236" t="s">
        <v>15</v>
      </c>
      <c r="C236" s="1">
        <f>C235/C234*100</f>
        <v>8.914420272588293</v>
      </c>
      <c r="D236" s="1">
        <f>D235/D234*100</f>
        <v>16.890758380160285</v>
      </c>
      <c r="E236" s="1">
        <f>E235/E234*100</f>
        <v>15.318231647691277</v>
      </c>
      <c r="G236" t="s">
        <v>15</v>
      </c>
      <c r="I236" s="1">
        <f>I235/I234*100</f>
        <v>15.921300087786125</v>
      </c>
      <c r="J236" s="1">
        <f>J235/J234*100</f>
        <v>8.016547757547803</v>
      </c>
      <c r="K236" s="4">
        <f>K235/K234*100</f>
        <v>17.967069959178147</v>
      </c>
      <c r="M236" t="s">
        <v>15</v>
      </c>
      <c r="O236" s="1">
        <f>O235/O234*100</f>
        <v>13.531458608644112</v>
      </c>
      <c r="P236" s="1">
        <f>P235/P234*100</f>
        <v>18.257125183570373</v>
      </c>
      <c r="Q236" s="4">
        <f>Q235/Q234*100</f>
        <v>10.746716035482788</v>
      </c>
    </row>
    <row r="238" spans="1:13" ht="12.75">
      <c r="A238" t="s">
        <v>33</v>
      </c>
      <c r="G238" t="s">
        <v>33</v>
      </c>
      <c r="M238" t="s">
        <v>33</v>
      </c>
    </row>
    <row r="239" spans="1:17" ht="12.75">
      <c r="A239" t="s">
        <v>9</v>
      </c>
      <c r="B239">
        <v>84.71</v>
      </c>
      <c r="C239">
        <v>1.29</v>
      </c>
      <c r="D239">
        <v>274.36</v>
      </c>
      <c r="E239" s="3">
        <f aca="true" t="shared" si="54" ref="E239:E246">C239/D239*1000</f>
        <v>4.701851581863245</v>
      </c>
      <c r="G239" t="s">
        <v>9</v>
      </c>
      <c r="H239">
        <v>85.65</v>
      </c>
      <c r="I239">
        <v>0.97</v>
      </c>
      <c r="J239">
        <v>312.63</v>
      </c>
      <c r="K239" s="3">
        <f aca="true" t="shared" si="55" ref="K239:K246">I239/J239*1000</f>
        <v>3.1027092729424557</v>
      </c>
      <c r="M239" t="s">
        <v>9</v>
      </c>
      <c r="N239">
        <v>80.43</v>
      </c>
      <c r="O239">
        <v>1.75</v>
      </c>
      <c r="P239">
        <v>230.11</v>
      </c>
      <c r="Q239" s="3">
        <f aca="true" t="shared" si="56" ref="Q239:Q246">O239/P239*1000</f>
        <v>7.605058450306375</v>
      </c>
    </row>
    <row r="240" spans="3:17" ht="12.75">
      <c r="C240">
        <v>1.31</v>
      </c>
      <c r="D240">
        <v>287.87</v>
      </c>
      <c r="E240" s="3">
        <f t="shared" si="54"/>
        <v>4.550665230833363</v>
      </c>
      <c r="I240">
        <v>1.1</v>
      </c>
      <c r="J240">
        <v>314.89</v>
      </c>
      <c r="K240" s="3">
        <f t="shared" si="55"/>
        <v>3.4932833687954528</v>
      </c>
      <c r="O240">
        <v>1.56</v>
      </c>
      <c r="P240">
        <v>218.03</v>
      </c>
      <c r="Q240" s="3">
        <f t="shared" si="56"/>
        <v>7.154978672659726</v>
      </c>
    </row>
    <row r="241" spans="1:17" ht="12.75">
      <c r="A241" t="s">
        <v>10</v>
      </c>
      <c r="B241">
        <v>84.77</v>
      </c>
      <c r="C241">
        <v>1.3</v>
      </c>
      <c r="D241">
        <v>272.1</v>
      </c>
      <c r="E241" s="3">
        <f t="shared" si="54"/>
        <v>4.777655273796398</v>
      </c>
      <c r="G241" t="s">
        <v>10</v>
      </c>
      <c r="H241">
        <v>86.19</v>
      </c>
      <c r="I241">
        <v>1.01</v>
      </c>
      <c r="J241">
        <v>282</v>
      </c>
      <c r="K241" s="3">
        <f t="shared" si="55"/>
        <v>3.5815602836879434</v>
      </c>
      <c r="M241" t="s">
        <v>10</v>
      </c>
      <c r="N241">
        <v>80.11</v>
      </c>
      <c r="O241">
        <v>1.66</v>
      </c>
      <c r="P241">
        <v>312.6</v>
      </c>
      <c r="Q241" s="3">
        <f t="shared" si="56"/>
        <v>5.310300703774791</v>
      </c>
    </row>
    <row r="242" spans="3:17" ht="12.75">
      <c r="C242">
        <v>1.11</v>
      </c>
      <c r="D242">
        <v>270.8</v>
      </c>
      <c r="E242" s="3">
        <f t="shared" si="54"/>
        <v>4.098966026587888</v>
      </c>
      <c r="I242">
        <v>1.04</v>
      </c>
      <c r="J242">
        <v>261.86</v>
      </c>
      <c r="K242" s="3">
        <f t="shared" si="55"/>
        <v>3.971587871381654</v>
      </c>
      <c r="O242">
        <v>1.44</v>
      </c>
      <c r="P242">
        <v>308.67</v>
      </c>
      <c r="Q242" s="3">
        <f t="shared" si="56"/>
        <v>4.665176401982699</v>
      </c>
    </row>
    <row r="243" spans="1:17" ht="12.75">
      <c r="A243" t="s">
        <v>11</v>
      </c>
      <c r="B243">
        <v>85.53</v>
      </c>
      <c r="C243">
        <v>1.26</v>
      </c>
      <c r="D243">
        <v>300.51</v>
      </c>
      <c r="E243" s="3">
        <f t="shared" si="54"/>
        <v>4.1928721174004195</v>
      </c>
      <c r="G243" t="s">
        <v>11</v>
      </c>
      <c r="H243">
        <v>85.18</v>
      </c>
      <c r="I243">
        <v>1.33</v>
      </c>
      <c r="J243">
        <v>273.02</v>
      </c>
      <c r="K243" s="3">
        <f t="shared" si="55"/>
        <v>4.871437989890851</v>
      </c>
      <c r="M243" t="s">
        <v>11</v>
      </c>
      <c r="N243">
        <v>79.87</v>
      </c>
      <c r="O243">
        <v>1.48</v>
      </c>
      <c r="P243">
        <v>201</v>
      </c>
      <c r="Q243" s="3">
        <f t="shared" si="56"/>
        <v>7.36318407960199</v>
      </c>
    </row>
    <row r="244" spans="3:17" ht="12.75">
      <c r="C244">
        <v>1.23</v>
      </c>
      <c r="D244">
        <v>290.22</v>
      </c>
      <c r="E244" s="3">
        <f t="shared" si="54"/>
        <v>4.238164151333471</v>
      </c>
      <c r="I244">
        <v>1.16</v>
      </c>
      <c r="J244">
        <v>267.07</v>
      </c>
      <c r="K244" s="3">
        <f t="shared" si="55"/>
        <v>4.34343056127607</v>
      </c>
      <c r="O244">
        <v>1.45</v>
      </c>
      <c r="P244">
        <v>195.52</v>
      </c>
      <c r="Q244" s="3">
        <f t="shared" si="56"/>
        <v>7.4161211129296225</v>
      </c>
    </row>
    <row r="245" spans="1:17" ht="12.75">
      <c r="A245" t="s">
        <v>12</v>
      </c>
      <c r="B245">
        <v>86.46</v>
      </c>
      <c r="C245">
        <v>1.11</v>
      </c>
      <c r="D245">
        <v>306.87</v>
      </c>
      <c r="E245" s="3">
        <f t="shared" si="54"/>
        <v>3.6171668784827453</v>
      </c>
      <c r="G245" t="s">
        <v>12</v>
      </c>
      <c r="H245">
        <v>85.04</v>
      </c>
      <c r="I245">
        <v>1</v>
      </c>
      <c r="J245">
        <v>232.83</v>
      </c>
      <c r="K245" s="3">
        <f t="shared" si="55"/>
        <v>4.294979169351029</v>
      </c>
      <c r="M245" t="s">
        <v>12</v>
      </c>
      <c r="N245">
        <v>80.59</v>
      </c>
      <c r="O245">
        <v>1.39</v>
      </c>
      <c r="P245">
        <v>301.5</v>
      </c>
      <c r="Q245" s="3">
        <f t="shared" si="56"/>
        <v>4.610281923714759</v>
      </c>
    </row>
    <row r="246" spans="3:17" ht="12.75">
      <c r="C246">
        <v>1.25</v>
      </c>
      <c r="D246">
        <v>325.6</v>
      </c>
      <c r="E246" s="3">
        <f t="shared" si="54"/>
        <v>3.839066339066339</v>
      </c>
      <c r="I246">
        <v>1.3</v>
      </c>
      <c r="J246">
        <v>249.97</v>
      </c>
      <c r="K246" s="3">
        <f t="shared" si="55"/>
        <v>5.200624074888987</v>
      </c>
      <c r="O246">
        <v>1.52</v>
      </c>
      <c r="P246">
        <v>308.4</v>
      </c>
      <c r="Q246" s="3">
        <f t="shared" si="56"/>
        <v>4.928664072632945</v>
      </c>
    </row>
    <row r="247" spans="1:17" ht="12.75">
      <c r="A247" t="s">
        <v>13</v>
      </c>
      <c r="C247" s="1">
        <f>AVERAGE(C239:C246)</f>
        <v>1.2325</v>
      </c>
      <c r="D247" s="1">
        <f>AVERAGE(D239:D246)</f>
        <v>291.04125</v>
      </c>
      <c r="E247" s="2">
        <f>AVERAGE(E239:E246)</f>
        <v>4.252050949920484</v>
      </c>
      <c r="G247" t="s">
        <v>13</v>
      </c>
      <c r="I247" s="1">
        <f>AVERAGE(I239:I246)</f>
        <v>1.11375</v>
      </c>
      <c r="J247" s="1">
        <f>AVERAGE(J239:J246)</f>
        <v>274.28375</v>
      </c>
      <c r="K247" s="2">
        <f>AVERAGE(K239:K246)</f>
        <v>4.107451574026805</v>
      </c>
      <c r="M247" t="s">
        <v>13</v>
      </c>
      <c r="O247" s="1">
        <f>AVERAGE(O239:O246)</f>
        <v>1.53125</v>
      </c>
      <c r="P247" s="1">
        <f>AVERAGE(P239:P246)</f>
        <v>259.47875</v>
      </c>
      <c r="Q247" s="2">
        <f>AVERAGE(Q239:Q246)</f>
        <v>6.131720677200364</v>
      </c>
    </row>
    <row r="248" spans="1:17" ht="12.75">
      <c r="A248" t="s">
        <v>14</v>
      </c>
      <c r="C248" s="1">
        <f>STDEVP(C239:C246)</f>
        <v>0.07495832175282775</v>
      </c>
      <c r="D248" s="4">
        <f>STDEVP(D239:D246)</f>
        <v>17.999959331551647</v>
      </c>
      <c r="E248" s="2">
        <f>STDEVP(E239:E246)</f>
        <v>0.3821837003737783</v>
      </c>
      <c r="G248" t="s">
        <v>14</v>
      </c>
      <c r="I248" s="1">
        <f>STDEVP(I239:I246)</f>
        <v>0.12922243419778118</v>
      </c>
      <c r="J248" s="4">
        <f>STDEVP(J239:J246)</f>
        <v>26.68426406025662</v>
      </c>
      <c r="K248" s="2">
        <f>STDEVP(K239:K246)</f>
        <v>0.6662661173053773</v>
      </c>
      <c r="M248" t="s">
        <v>14</v>
      </c>
      <c r="O248" s="1">
        <f>STDEVP(O239:O246)</f>
        <v>0.11340607347051447</v>
      </c>
      <c r="P248" s="4">
        <f>STDEVP(P239:P246)</f>
        <v>49.36057218000531</v>
      </c>
      <c r="Q248" s="2">
        <f>STDEVP(Q239:Q246)</f>
        <v>1.2733603019180137</v>
      </c>
    </row>
    <row r="249" spans="1:17" ht="12.75">
      <c r="A249" t="s">
        <v>15</v>
      </c>
      <c r="C249" s="1">
        <f>C248/C247*100</f>
        <v>6.081811095564118</v>
      </c>
      <c r="D249" s="1">
        <f>D248/D247*100</f>
        <v>6.184676341086237</v>
      </c>
      <c r="E249" s="2">
        <f>E248/E247*100</f>
        <v>8.988220152463727</v>
      </c>
      <c r="G249" t="s">
        <v>15</v>
      </c>
      <c r="I249" s="1">
        <f>I248/I247*100</f>
        <v>11.602463227634674</v>
      </c>
      <c r="J249" s="1">
        <f>J248/J247*100</f>
        <v>9.728707610369415</v>
      </c>
      <c r="K249" s="2">
        <f>K248/K247*100</f>
        <v>16.220912293122737</v>
      </c>
      <c r="M249" t="s">
        <v>15</v>
      </c>
      <c r="O249" s="1">
        <f>O248/O247*100</f>
        <v>7.406110920523394</v>
      </c>
      <c r="P249" s="1">
        <f>P248/P247*100</f>
        <v>19.022972856160788</v>
      </c>
      <c r="Q249" s="2">
        <f>Q248/Q247*100</f>
        <v>20.766769540771186</v>
      </c>
    </row>
    <row r="251" spans="1:13" ht="12.75">
      <c r="A251" t="s">
        <v>34</v>
      </c>
      <c r="G251" t="s">
        <v>34</v>
      </c>
      <c r="M251" t="s">
        <v>34</v>
      </c>
    </row>
    <row r="252" spans="1:17" ht="12.75">
      <c r="A252" t="s">
        <v>43</v>
      </c>
      <c r="B252">
        <v>84.83</v>
      </c>
      <c r="C252">
        <v>1.8</v>
      </c>
      <c r="D252">
        <v>317.52</v>
      </c>
      <c r="E252" s="3">
        <f aca="true" t="shared" si="57" ref="E252:E259">C252/D252*1000</f>
        <v>5.6689342403628125</v>
      </c>
      <c r="G252" t="s">
        <v>43</v>
      </c>
      <c r="H252">
        <v>83.49</v>
      </c>
      <c r="I252">
        <v>1.41</v>
      </c>
      <c r="J252">
        <v>358.61</v>
      </c>
      <c r="K252" s="3">
        <f aca="true" t="shared" si="58" ref="K252:K259">I252/J252*1000</f>
        <v>3.931847968545216</v>
      </c>
      <c r="M252" t="s">
        <v>43</v>
      </c>
      <c r="N252">
        <v>80.49</v>
      </c>
      <c r="O252">
        <v>1.54</v>
      </c>
      <c r="P252">
        <v>270.84</v>
      </c>
      <c r="Q252" s="3">
        <f aca="true" t="shared" si="59" ref="Q252:Q259">O252/P252*1000</f>
        <v>5.686013882735195</v>
      </c>
    </row>
    <row r="253" spans="3:17" ht="12.75">
      <c r="C253">
        <v>1.32</v>
      </c>
      <c r="D253">
        <v>281.99</v>
      </c>
      <c r="E253" s="3">
        <f t="shared" si="57"/>
        <v>4.6810170573424585</v>
      </c>
      <c r="I253">
        <v>1.07</v>
      </c>
      <c r="J253">
        <v>308.21</v>
      </c>
      <c r="K253" s="3">
        <f t="shared" si="58"/>
        <v>3.471658933843808</v>
      </c>
      <c r="O253">
        <v>1.65</v>
      </c>
      <c r="P253">
        <v>271.53</v>
      </c>
      <c r="Q253" s="3">
        <f t="shared" si="59"/>
        <v>6.076676610319302</v>
      </c>
    </row>
    <row r="254" spans="1:17" ht="12.75">
      <c r="A254" t="s">
        <v>44</v>
      </c>
      <c r="B254">
        <v>80.38</v>
      </c>
      <c r="C254">
        <v>1.86</v>
      </c>
      <c r="D254">
        <v>302.61</v>
      </c>
      <c r="E254" s="3">
        <f t="shared" si="57"/>
        <v>6.146525230494696</v>
      </c>
      <c r="G254" t="s">
        <v>44</v>
      </c>
      <c r="H254">
        <v>84.28</v>
      </c>
      <c r="I254">
        <v>1.27</v>
      </c>
      <c r="J254">
        <v>313.61</v>
      </c>
      <c r="K254" s="3">
        <f t="shared" si="58"/>
        <v>4.049615764803418</v>
      </c>
      <c r="M254" t="s">
        <v>44</v>
      </c>
      <c r="N254">
        <v>80.88</v>
      </c>
      <c r="O254">
        <v>1.61</v>
      </c>
      <c r="P254">
        <v>330.05</v>
      </c>
      <c r="Q254" s="3">
        <f t="shared" si="59"/>
        <v>4.878048780487805</v>
      </c>
    </row>
    <row r="255" spans="3:17" ht="12.75">
      <c r="C255">
        <v>1.81</v>
      </c>
      <c r="D255">
        <v>299.9</v>
      </c>
      <c r="E255" s="3">
        <f t="shared" si="57"/>
        <v>6.035345115038347</v>
      </c>
      <c r="I255">
        <v>1.21</v>
      </c>
      <c r="J255">
        <v>313.13</v>
      </c>
      <c r="K255" s="3">
        <f t="shared" si="58"/>
        <v>3.8642097531376747</v>
      </c>
      <c r="O255">
        <v>1.37</v>
      </c>
      <c r="P255">
        <v>331.58</v>
      </c>
      <c r="Q255" s="3">
        <f t="shared" si="59"/>
        <v>4.131732915133603</v>
      </c>
    </row>
    <row r="256" spans="1:17" ht="12.75">
      <c r="A256" t="s">
        <v>45</v>
      </c>
      <c r="B256">
        <v>83.95</v>
      </c>
      <c r="C256">
        <v>1.16</v>
      </c>
      <c r="D256">
        <v>264.51</v>
      </c>
      <c r="E256" s="3">
        <f t="shared" si="57"/>
        <v>4.3854674681486525</v>
      </c>
      <c r="G256" t="s">
        <v>45</v>
      </c>
      <c r="H256">
        <v>83.28</v>
      </c>
      <c r="I256">
        <v>1.19</v>
      </c>
      <c r="J256">
        <v>279.88</v>
      </c>
      <c r="K256" s="3">
        <f t="shared" si="58"/>
        <v>4.251822209518365</v>
      </c>
      <c r="M256" t="s">
        <v>45</v>
      </c>
      <c r="N256">
        <v>80.7</v>
      </c>
      <c r="O256">
        <v>1.74</v>
      </c>
      <c r="P256">
        <v>267.41</v>
      </c>
      <c r="Q256" s="3">
        <f t="shared" si="59"/>
        <v>6.5068621218353835</v>
      </c>
    </row>
    <row r="257" spans="3:17" ht="12.75">
      <c r="C257">
        <v>1.14</v>
      </c>
      <c r="D257">
        <v>254.87</v>
      </c>
      <c r="E257" s="3">
        <f t="shared" si="57"/>
        <v>4.472868521206889</v>
      </c>
      <c r="I257">
        <v>1.18</v>
      </c>
      <c r="J257">
        <v>274.7</v>
      </c>
      <c r="K257" s="3">
        <f t="shared" si="58"/>
        <v>4.295595194757917</v>
      </c>
      <c r="O257">
        <v>1.76</v>
      </c>
      <c r="P257">
        <v>280.7</v>
      </c>
      <c r="Q257" s="3">
        <f t="shared" si="59"/>
        <v>6.270039187744923</v>
      </c>
    </row>
    <row r="258" spans="1:17" ht="12.75">
      <c r="A258" t="s">
        <v>46</v>
      </c>
      <c r="B258">
        <v>82.21</v>
      </c>
      <c r="C258">
        <v>1.54</v>
      </c>
      <c r="D258">
        <v>301.43</v>
      </c>
      <c r="E258" s="3">
        <f t="shared" si="57"/>
        <v>5.108980526158644</v>
      </c>
      <c r="G258" t="s">
        <v>46</v>
      </c>
      <c r="H258">
        <v>81.62</v>
      </c>
      <c r="I258">
        <v>1.22</v>
      </c>
      <c r="J258">
        <v>262.37</v>
      </c>
      <c r="K258" s="3">
        <f t="shared" si="58"/>
        <v>4.649921866067004</v>
      </c>
      <c r="M258" t="s">
        <v>46</v>
      </c>
      <c r="N258">
        <v>80.69</v>
      </c>
      <c r="O258">
        <v>1.56</v>
      </c>
      <c r="P258">
        <v>334.68</v>
      </c>
      <c r="Q258" s="3">
        <f t="shared" si="59"/>
        <v>4.661168877733955</v>
      </c>
    </row>
    <row r="259" spans="3:17" ht="12.75">
      <c r="C259">
        <v>1.49</v>
      </c>
      <c r="D259">
        <v>298.91</v>
      </c>
      <c r="E259" s="3">
        <f t="shared" si="57"/>
        <v>4.984778026830819</v>
      </c>
      <c r="I259">
        <v>1.13</v>
      </c>
      <c r="J259">
        <v>255.67</v>
      </c>
      <c r="K259" s="3">
        <f t="shared" si="58"/>
        <v>4.4197598466773576</v>
      </c>
      <c r="O259">
        <v>1.38</v>
      </c>
      <c r="P259">
        <v>321.05</v>
      </c>
      <c r="Q259" s="3">
        <f t="shared" si="59"/>
        <v>4.298395888490888</v>
      </c>
    </row>
    <row r="260" spans="1:17" ht="12.75">
      <c r="A260" t="s">
        <v>13</v>
      </c>
      <c r="C260" s="1">
        <f>AVERAGE(C252:C259)</f>
        <v>1.5150000000000003</v>
      </c>
      <c r="D260" s="1">
        <f>AVERAGE(D252:D259)</f>
        <v>290.21750000000003</v>
      </c>
      <c r="E260" s="2">
        <f>AVERAGE(E252:E259)</f>
        <v>5.185489523197915</v>
      </c>
      <c r="G260" t="s">
        <v>13</v>
      </c>
      <c r="I260" s="1">
        <f>AVERAGE(I252:I259)</f>
        <v>1.21</v>
      </c>
      <c r="J260" s="1">
        <f>AVERAGE(J252:J259)</f>
        <v>295.77250000000004</v>
      </c>
      <c r="K260" s="2">
        <f>AVERAGE(K252:K259)</f>
        <v>4.116803942168845</v>
      </c>
      <c r="M260" t="s">
        <v>13</v>
      </c>
      <c r="O260" s="1">
        <f>AVERAGE(O252:O259)</f>
        <v>1.57625</v>
      </c>
      <c r="P260" s="1">
        <f>AVERAGE(P252:P259)</f>
        <v>300.98</v>
      </c>
      <c r="Q260" s="2">
        <f>AVERAGE(Q252:Q259)</f>
        <v>5.313617283060132</v>
      </c>
    </row>
    <row r="261" spans="1:17" ht="12.75">
      <c r="A261" t="s">
        <v>14</v>
      </c>
      <c r="C261" s="1">
        <f>STDEVP(C252:C259)</f>
        <v>0.2723049760837995</v>
      </c>
      <c r="D261" s="1">
        <f>STDEVP(D252:D259)</f>
        <v>19.91244632761083</v>
      </c>
      <c r="E261" s="2">
        <f>STDEVP(E252:E259)</f>
        <v>0.6449862530985264</v>
      </c>
      <c r="G261" t="s">
        <v>14</v>
      </c>
      <c r="I261" s="1">
        <f>STDEVP(I252:I259)</f>
        <v>0.09420721840708368</v>
      </c>
      <c r="J261" s="1">
        <f>STDEVP(J252:J259)</f>
        <v>31.904665313241832</v>
      </c>
      <c r="K261" s="2">
        <f>STDEVP(K252:K259)</f>
        <v>0.34368083210194333</v>
      </c>
      <c r="M261" t="s">
        <v>14</v>
      </c>
      <c r="O261" s="1">
        <f>STDEVP(O252:O259)</f>
        <v>0.1368336124641905</v>
      </c>
      <c r="P261" s="1">
        <f>STDEVP(P252:P259)</f>
        <v>28.796408630243903</v>
      </c>
      <c r="Q261" s="2">
        <f>STDEVP(Q252:Q259)</f>
        <v>0.8733877182112061</v>
      </c>
    </row>
    <row r="262" spans="1:17" ht="12.75">
      <c r="A262" t="s">
        <v>15</v>
      </c>
      <c r="C262" s="4">
        <f>C261/C260*100</f>
        <v>17.973925814112174</v>
      </c>
      <c r="D262" s="1">
        <f>D261/D260*100</f>
        <v>6.861214891455831</v>
      </c>
      <c r="E262" s="4">
        <f>E261/E260*100</f>
        <v>12.4382905454365</v>
      </c>
      <c r="G262" t="s">
        <v>15</v>
      </c>
      <c r="I262" s="4">
        <f>I261/I260*100</f>
        <v>7.785720529511048</v>
      </c>
      <c r="J262" s="1">
        <f>J261/J260*100</f>
        <v>10.786893748824461</v>
      </c>
      <c r="K262" s="4">
        <f>K261/K260*100</f>
        <v>8.34824385445188</v>
      </c>
      <c r="M262" t="s">
        <v>15</v>
      </c>
      <c r="O262" s="4">
        <f>O261/O260*100</f>
        <v>8.680958760614784</v>
      </c>
      <c r="P262" s="1">
        <f>P261/P260*100</f>
        <v>9.56754888372779</v>
      </c>
      <c r="Q262" s="4">
        <f>Q261/Q260*100</f>
        <v>16.436782547278582</v>
      </c>
    </row>
    <row r="264" spans="1:13" ht="12.75">
      <c r="A264" t="s">
        <v>35</v>
      </c>
      <c r="G264" t="s">
        <v>35</v>
      </c>
      <c r="M264" t="s">
        <v>35</v>
      </c>
    </row>
    <row r="265" spans="1:17" ht="12.75">
      <c r="A265" t="s">
        <v>39</v>
      </c>
      <c r="B265">
        <v>85.01</v>
      </c>
      <c r="C265">
        <v>1.13</v>
      </c>
      <c r="D265">
        <v>212.09</v>
      </c>
      <c r="E265" s="3">
        <f aca="true" t="shared" si="60" ref="E265:E272">C265/D265*1000</f>
        <v>5.327926823518317</v>
      </c>
      <c r="G265" t="s">
        <v>39</v>
      </c>
      <c r="H265">
        <v>82.9</v>
      </c>
      <c r="I265">
        <v>1.11</v>
      </c>
      <c r="J265">
        <v>224.65</v>
      </c>
      <c r="K265" s="3">
        <f aca="true" t="shared" si="61" ref="K265:K272">I265/J265*1000</f>
        <v>4.941019363454263</v>
      </c>
      <c r="M265" t="s">
        <v>39</v>
      </c>
      <c r="N265">
        <v>81.7</v>
      </c>
      <c r="O265">
        <v>1.02</v>
      </c>
      <c r="P265">
        <v>159.73</v>
      </c>
      <c r="Q265" s="3">
        <f aca="true" t="shared" si="62" ref="Q265:Q272">O265/P265*1000</f>
        <v>6.385775996994929</v>
      </c>
    </row>
    <row r="266" spans="3:17" ht="12.75">
      <c r="C266">
        <v>1.04</v>
      </c>
      <c r="D266">
        <v>212.83</v>
      </c>
      <c r="E266" s="3">
        <f t="shared" si="60"/>
        <v>4.886529154724427</v>
      </c>
      <c r="I266">
        <v>0.9</v>
      </c>
      <c r="J266">
        <v>206.04</v>
      </c>
      <c r="K266" s="3">
        <f t="shared" si="61"/>
        <v>4.368083867210251</v>
      </c>
      <c r="O266">
        <v>1.17</v>
      </c>
      <c r="P266">
        <v>165.31</v>
      </c>
      <c r="Q266" s="3">
        <f t="shared" si="62"/>
        <v>7.077611759724155</v>
      </c>
    </row>
    <row r="267" spans="1:17" ht="12.75">
      <c r="A267" t="s">
        <v>40</v>
      </c>
      <c r="B267">
        <v>83.67</v>
      </c>
      <c r="C267">
        <v>1.19</v>
      </c>
      <c r="D267">
        <v>238.76</v>
      </c>
      <c r="E267" s="3">
        <f t="shared" si="60"/>
        <v>4.984084436253979</v>
      </c>
      <c r="G267" t="s">
        <v>40</v>
      </c>
      <c r="H267">
        <v>84.33</v>
      </c>
      <c r="I267">
        <v>1.07</v>
      </c>
      <c r="J267">
        <v>212.51</v>
      </c>
      <c r="K267" s="3">
        <f t="shared" si="61"/>
        <v>5.035057173780058</v>
      </c>
      <c r="M267" t="s">
        <v>40</v>
      </c>
      <c r="N267">
        <v>81.36</v>
      </c>
      <c r="O267">
        <v>1.43</v>
      </c>
      <c r="P267">
        <v>285.56</v>
      </c>
      <c r="Q267" s="3">
        <f t="shared" si="62"/>
        <v>5.007704160246533</v>
      </c>
    </row>
    <row r="268" spans="3:17" ht="12.75">
      <c r="C268">
        <v>1.12</v>
      </c>
      <c r="D268">
        <v>235.11</v>
      </c>
      <c r="E268" s="3">
        <f t="shared" si="60"/>
        <v>4.7637276168601925</v>
      </c>
      <c r="I268">
        <v>1.07</v>
      </c>
      <c r="J268">
        <v>220.96</v>
      </c>
      <c r="K268" s="3">
        <f t="shared" si="61"/>
        <v>4.842505430847212</v>
      </c>
      <c r="O268">
        <v>1.69</v>
      </c>
      <c r="P268">
        <v>286.58</v>
      </c>
      <c r="Q268" s="3">
        <f t="shared" si="62"/>
        <v>5.897131690976342</v>
      </c>
    </row>
    <row r="269" spans="1:17" ht="12.75">
      <c r="A269" t="s">
        <v>41</v>
      </c>
      <c r="B269">
        <v>83.73</v>
      </c>
      <c r="C269">
        <v>0.88</v>
      </c>
      <c r="D269">
        <v>185.55</v>
      </c>
      <c r="E269" s="3">
        <f t="shared" si="60"/>
        <v>4.742656965777418</v>
      </c>
      <c r="G269" t="s">
        <v>41</v>
      </c>
      <c r="H269">
        <v>83.2</v>
      </c>
      <c r="I269">
        <v>0.83</v>
      </c>
      <c r="J269">
        <v>229.61</v>
      </c>
      <c r="K269" s="3">
        <f t="shared" si="61"/>
        <v>3.6148251382779493</v>
      </c>
      <c r="M269" t="s">
        <v>41</v>
      </c>
      <c r="N269">
        <v>81.46</v>
      </c>
      <c r="O269">
        <v>1.65</v>
      </c>
      <c r="P269">
        <v>290.47</v>
      </c>
      <c r="Q269" s="3">
        <f t="shared" si="62"/>
        <v>5.680448927600096</v>
      </c>
    </row>
    <row r="270" spans="3:17" ht="12.75">
      <c r="C270">
        <v>0.94</v>
      </c>
      <c r="D270">
        <v>182.64</v>
      </c>
      <c r="E270" s="3">
        <f t="shared" si="60"/>
        <v>5.146736749890495</v>
      </c>
      <c r="I270">
        <v>1.03</v>
      </c>
      <c r="J270">
        <v>231.09</v>
      </c>
      <c r="K270" s="3">
        <f t="shared" si="61"/>
        <v>4.457137911636159</v>
      </c>
      <c r="O270">
        <v>1.45</v>
      </c>
      <c r="P270">
        <v>244.18</v>
      </c>
      <c r="Q270" s="3">
        <f t="shared" si="62"/>
        <v>5.938242280285036</v>
      </c>
    </row>
    <row r="271" spans="1:17" ht="12.75">
      <c r="A271" t="s">
        <v>42</v>
      </c>
      <c r="B271">
        <v>84.29</v>
      </c>
      <c r="C271">
        <v>1.06</v>
      </c>
      <c r="D271">
        <v>211.9</v>
      </c>
      <c r="E271" s="3">
        <f t="shared" si="60"/>
        <v>5.002359603586598</v>
      </c>
      <c r="G271" t="s">
        <v>42</v>
      </c>
      <c r="H271">
        <v>83.11</v>
      </c>
      <c r="I271">
        <v>1.08</v>
      </c>
      <c r="J271">
        <v>238.91</v>
      </c>
      <c r="K271" s="3">
        <f t="shared" si="61"/>
        <v>4.520530743794735</v>
      </c>
      <c r="M271" t="s">
        <v>42</v>
      </c>
      <c r="N271">
        <v>81.75</v>
      </c>
      <c r="O271">
        <v>1.44</v>
      </c>
      <c r="P271">
        <v>259.57</v>
      </c>
      <c r="Q271" s="3">
        <f t="shared" si="62"/>
        <v>5.547636475709828</v>
      </c>
    </row>
    <row r="272" spans="3:17" ht="12.75">
      <c r="C272">
        <v>0.9</v>
      </c>
      <c r="D272">
        <v>216.53</v>
      </c>
      <c r="E272" s="3">
        <f t="shared" si="60"/>
        <v>4.156467925922505</v>
      </c>
      <c r="I272">
        <v>1.05</v>
      </c>
      <c r="J272">
        <v>236.12</v>
      </c>
      <c r="K272" s="3">
        <f t="shared" si="61"/>
        <v>4.446891411146875</v>
      </c>
      <c r="O272">
        <v>1.08</v>
      </c>
      <c r="P272">
        <v>237.37</v>
      </c>
      <c r="Q272" s="3">
        <f t="shared" si="62"/>
        <v>4.54985887011838</v>
      </c>
    </row>
    <row r="273" spans="1:17" ht="12.75">
      <c r="A273" t="s">
        <v>13</v>
      </c>
      <c r="C273" s="1">
        <f>AVERAGE(C265:C272)</f>
        <v>1.0325000000000002</v>
      </c>
      <c r="D273" s="1">
        <f>AVERAGE(D265:D272)</f>
        <v>211.92625</v>
      </c>
      <c r="E273" s="2">
        <f>AVERAGE(E265:E272)</f>
        <v>4.876311159566741</v>
      </c>
      <c r="G273" t="s">
        <v>13</v>
      </c>
      <c r="I273" s="1">
        <f>AVERAGE(I265:I272)</f>
        <v>1.0175</v>
      </c>
      <c r="J273" s="1">
        <f>AVERAGE(J265:J272)</f>
        <v>224.98624999999998</v>
      </c>
      <c r="K273" s="2">
        <f>AVERAGE(K265:K272)</f>
        <v>4.528256380018438</v>
      </c>
      <c r="M273" t="s">
        <v>13</v>
      </c>
      <c r="O273" s="1">
        <f>AVERAGE(O265:O272)</f>
        <v>1.36625</v>
      </c>
      <c r="P273" s="1">
        <f>AVERAGE(P265:P272)</f>
        <v>241.09625</v>
      </c>
      <c r="Q273" s="2">
        <f>AVERAGE(Q265:Q272)</f>
        <v>5.760551270206912</v>
      </c>
    </row>
    <row r="274" spans="1:17" ht="12.75">
      <c r="A274" t="s">
        <v>14</v>
      </c>
      <c r="C274" s="1">
        <f>STDEVP(C265:C272)</f>
        <v>0.10732543966832643</v>
      </c>
      <c r="D274" s="1">
        <f>STDEVP(D265:D272)</f>
        <v>18.81809696641749</v>
      </c>
      <c r="E274" s="2">
        <f>STDEVP(E265:E272)</f>
        <v>0.32661276446473236</v>
      </c>
      <c r="G274" t="s">
        <v>14</v>
      </c>
      <c r="I274" s="1">
        <f>STDEVP(I265:I272)</f>
        <v>0.09229707470987317</v>
      </c>
      <c r="J274" s="1">
        <f>STDEVP(J265:J272)</f>
        <v>10.650158376170316</v>
      </c>
      <c r="K274" s="2">
        <f>STDEVP(K265:K272)</f>
        <v>0.41798959891447246</v>
      </c>
      <c r="M274" t="s">
        <v>14</v>
      </c>
      <c r="O274" s="1">
        <f>STDEVP(O265:O272)</f>
        <v>0.23510303592255016</v>
      </c>
      <c r="P274" s="1">
        <f>STDEVP(P265:P272)</f>
        <v>49.00543335628718</v>
      </c>
      <c r="Q274" s="2">
        <f>STDEVP(Q265:Q272)</f>
        <v>0.7297333889895472</v>
      </c>
    </row>
    <row r="275" spans="1:17" ht="12.75">
      <c r="A275" t="s">
        <v>15</v>
      </c>
      <c r="C275" s="1">
        <f>C274/C273*100</f>
        <v>10.39471570637544</v>
      </c>
      <c r="D275" s="1">
        <f>D274/D273*100</f>
        <v>8.87954982755439</v>
      </c>
      <c r="E275" s="2">
        <f>E274/E273*100</f>
        <v>6.697947562758727</v>
      </c>
      <c r="G275" t="s">
        <v>15</v>
      </c>
      <c r="I275" s="1">
        <f>I274/I273*100</f>
        <v>9.070965573451907</v>
      </c>
      <c r="J275" s="1">
        <f>J274/J273*100</f>
        <v>4.733693003981495</v>
      </c>
      <c r="K275" s="2">
        <f>K274/K273*100</f>
        <v>9.23069640577132</v>
      </c>
      <c r="M275" t="s">
        <v>15</v>
      </c>
      <c r="O275" s="1">
        <f>O274/O273*100</f>
        <v>17.20790747832023</v>
      </c>
      <c r="P275" s="1">
        <f>P274/P273*100</f>
        <v>20.326086928472417</v>
      </c>
      <c r="Q275" s="2">
        <f>Q274/Q273*100</f>
        <v>12.667770058113485</v>
      </c>
    </row>
    <row r="277" spans="1:13" ht="12.75">
      <c r="A277" t="s">
        <v>36</v>
      </c>
      <c r="G277" t="s">
        <v>36</v>
      </c>
      <c r="M277" t="s">
        <v>36</v>
      </c>
    </row>
    <row r="278" spans="1:17" ht="12.75">
      <c r="A278" t="s">
        <v>9</v>
      </c>
      <c r="B278">
        <v>89.78</v>
      </c>
      <c r="C278">
        <v>0.83</v>
      </c>
      <c r="D278">
        <v>258.39</v>
      </c>
      <c r="E278" s="3">
        <f aca="true" t="shared" si="63" ref="E278:E285">C278/D278*1000</f>
        <v>3.212198614497465</v>
      </c>
      <c r="G278" t="s">
        <v>9</v>
      </c>
      <c r="H278">
        <v>89.57</v>
      </c>
      <c r="I278">
        <v>1.31</v>
      </c>
      <c r="J278">
        <v>329.17</v>
      </c>
      <c r="K278" s="3">
        <f aca="true" t="shared" si="64" ref="K278:K285">I278/J278*1000</f>
        <v>3.9797065346173706</v>
      </c>
      <c r="M278" t="s">
        <v>9</v>
      </c>
      <c r="N278">
        <v>87.19</v>
      </c>
      <c r="O278">
        <v>1.09</v>
      </c>
      <c r="P278">
        <v>245.18</v>
      </c>
      <c r="Q278" s="3">
        <f aca="true" t="shared" si="65" ref="Q278:Q285">O278/P278*1000</f>
        <v>4.445713353454605</v>
      </c>
    </row>
    <row r="279" spans="3:17" ht="12.75">
      <c r="C279">
        <v>0.98</v>
      </c>
      <c r="D279">
        <v>230.87</v>
      </c>
      <c r="E279" s="3">
        <f t="shared" si="63"/>
        <v>4.244813098280417</v>
      </c>
      <c r="I279">
        <v>1.2</v>
      </c>
      <c r="J279">
        <v>298.16</v>
      </c>
      <c r="K279" s="3">
        <f t="shared" si="64"/>
        <v>4.024684733029246</v>
      </c>
      <c r="O279">
        <v>1.13</v>
      </c>
      <c r="P279">
        <v>240.46</v>
      </c>
      <c r="Q279" s="3">
        <f t="shared" si="65"/>
        <v>4.699326291275056</v>
      </c>
    </row>
    <row r="280" spans="1:17" ht="12.75">
      <c r="A280" t="s">
        <v>10</v>
      </c>
      <c r="B280">
        <v>88.44</v>
      </c>
      <c r="C280">
        <v>1.17</v>
      </c>
      <c r="D280">
        <v>246.14</v>
      </c>
      <c r="E280" s="3">
        <f t="shared" si="63"/>
        <v>4.753392378321281</v>
      </c>
      <c r="G280" t="s">
        <v>10</v>
      </c>
      <c r="H280">
        <v>89.67</v>
      </c>
      <c r="I280">
        <v>1.23</v>
      </c>
      <c r="J280">
        <v>311.78</v>
      </c>
      <c r="K280" s="3">
        <f t="shared" si="64"/>
        <v>3.9450894861761503</v>
      </c>
      <c r="M280" t="s">
        <v>10</v>
      </c>
      <c r="N280">
        <v>86.94</v>
      </c>
      <c r="O280">
        <v>1.15</v>
      </c>
      <c r="P280">
        <v>269.82</v>
      </c>
      <c r="Q280" s="3">
        <f t="shared" si="65"/>
        <v>4.262100659699059</v>
      </c>
    </row>
    <row r="281" spans="3:17" ht="12.75">
      <c r="C281">
        <v>1.04</v>
      </c>
      <c r="D281">
        <v>239.01</v>
      </c>
      <c r="E281" s="3">
        <f t="shared" si="63"/>
        <v>4.351282373122464</v>
      </c>
      <c r="I281">
        <v>1.14</v>
      </c>
      <c r="J281">
        <v>293.9</v>
      </c>
      <c r="K281" s="3">
        <f t="shared" si="64"/>
        <v>3.878870364069411</v>
      </c>
      <c r="O281">
        <v>1.03</v>
      </c>
      <c r="P281">
        <v>263.3</v>
      </c>
      <c r="Q281" s="3">
        <f t="shared" si="65"/>
        <v>3.911887580706419</v>
      </c>
    </row>
    <row r="282" spans="1:17" ht="12.75">
      <c r="A282" t="s">
        <v>11</v>
      </c>
      <c r="B282">
        <v>88.7</v>
      </c>
      <c r="C282">
        <v>0.96</v>
      </c>
      <c r="D282">
        <v>205.4</v>
      </c>
      <c r="E282" s="3">
        <f t="shared" si="63"/>
        <v>4.673807205452775</v>
      </c>
      <c r="G282" t="s">
        <v>11</v>
      </c>
      <c r="H282">
        <v>90.84</v>
      </c>
      <c r="I282">
        <v>1.08</v>
      </c>
      <c r="J282">
        <v>286.72</v>
      </c>
      <c r="K282" s="3">
        <f t="shared" si="64"/>
        <v>3.7667410714285716</v>
      </c>
      <c r="M282" t="s">
        <v>11</v>
      </c>
      <c r="N282">
        <v>87.04</v>
      </c>
      <c r="O282">
        <v>0.97</v>
      </c>
      <c r="P282">
        <v>246.16</v>
      </c>
      <c r="Q282" s="3">
        <f t="shared" si="65"/>
        <v>3.9405264868378294</v>
      </c>
    </row>
    <row r="283" spans="3:17" ht="12.75">
      <c r="C283">
        <v>0.89</v>
      </c>
      <c r="D283">
        <v>206.84</v>
      </c>
      <c r="E283" s="3">
        <f t="shared" si="63"/>
        <v>4.30284277702572</v>
      </c>
      <c r="I283">
        <v>1.1</v>
      </c>
      <c r="J283">
        <v>278.56</v>
      </c>
      <c r="K283" s="3">
        <f t="shared" si="64"/>
        <v>3.9488799540493975</v>
      </c>
      <c r="O283">
        <v>0.99</v>
      </c>
      <c r="P283">
        <v>244.86</v>
      </c>
      <c r="Q283" s="3">
        <f t="shared" si="65"/>
        <v>4.043126684636118</v>
      </c>
    </row>
    <row r="284" spans="1:17" ht="12.75">
      <c r="A284" t="s">
        <v>12</v>
      </c>
      <c r="B284">
        <v>90.48</v>
      </c>
      <c r="C284">
        <v>0.84</v>
      </c>
      <c r="D284">
        <v>238.5</v>
      </c>
      <c r="E284" s="3">
        <f t="shared" si="63"/>
        <v>3.522012578616352</v>
      </c>
      <c r="G284" t="s">
        <v>12</v>
      </c>
      <c r="H284">
        <v>89.82</v>
      </c>
      <c r="I284">
        <v>1.14</v>
      </c>
      <c r="J284">
        <v>326.6</v>
      </c>
      <c r="K284" s="3">
        <f t="shared" si="64"/>
        <v>3.490508266993263</v>
      </c>
      <c r="M284" t="s">
        <v>12</v>
      </c>
      <c r="N284">
        <v>87.1</v>
      </c>
      <c r="O284">
        <v>1.05</v>
      </c>
      <c r="P284">
        <v>251.47</v>
      </c>
      <c r="Q284" s="3">
        <f t="shared" si="65"/>
        <v>4.1754483636219035</v>
      </c>
    </row>
    <row r="285" spans="3:17" ht="12.75">
      <c r="C285">
        <v>0.87</v>
      </c>
      <c r="D285">
        <v>233</v>
      </c>
      <c r="E285" s="3">
        <f t="shared" si="63"/>
        <v>3.7339055793991416</v>
      </c>
      <c r="I285">
        <v>1.19</v>
      </c>
      <c r="J285">
        <v>306.61</v>
      </c>
      <c r="K285" s="3">
        <f t="shared" si="64"/>
        <v>3.8811519519911286</v>
      </c>
      <c r="O285">
        <v>0.99</v>
      </c>
      <c r="P285">
        <v>246.1</v>
      </c>
      <c r="Q285" s="3">
        <f t="shared" si="65"/>
        <v>4.022754977651362</v>
      </c>
    </row>
    <row r="286" spans="1:17" ht="12.75">
      <c r="A286" t="s">
        <v>13</v>
      </c>
      <c r="C286" s="1">
        <f>AVERAGE(C278:C285)</f>
        <v>0.9474999999999999</v>
      </c>
      <c r="D286" s="1">
        <f>AVERAGE(D278:D285)</f>
        <v>232.26874999999998</v>
      </c>
      <c r="E286" s="2">
        <f>AVERAGE(E278:E285)</f>
        <v>4.099281825589452</v>
      </c>
      <c r="G286" t="s">
        <v>13</v>
      </c>
      <c r="I286" s="1">
        <f>AVERAGE(I278:I285)</f>
        <v>1.17375</v>
      </c>
      <c r="J286" s="1">
        <f>AVERAGE(J278:J285)</f>
        <v>303.9375</v>
      </c>
      <c r="K286" s="2">
        <f>AVERAGE(K278:K285)</f>
        <v>3.8644540452943175</v>
      </c>
      <c r="M286" t="s">
        <v>13</v>
      </c>
      <c r="O286" s="1">
        <f>AVERAGE(O278:O285)</f>
        <v>1.0499999999999998</v>
      </c>
      <c r="P286" s="1">
        <f>AVERAGE(P278:P285)</f>
        <v>250.91875000000002</v>
      </c>
      <c r="Q286" s="2">
        <f>AVERAGE(Q278:Q285)</f>
        <v>4.187610549735294</v>
      </c>
    </row>
    <row r="287" spans="1:17" ht="12.75">
      <c r="A287" t="s">
        <v>14</v>
      </c>
      <c r="C287" s="1">
        <f>STDEVP(C278:C285)</f>
        <v>0.10836858400846647</v>
      </c>
      <c r="D287" s="1">
        <f>STDEVP(D278:D285)</f>
        <v>17.066218413506537</v>
      </c>
      <c r="E287" s="2">
        <f>STDEVP(E278:E285)</f>
        <v>0.5169280563727062</v>
      </c>
      <c r="G287" t="s">
        <v>14</v>
      </c>
      <c r="I287" s="1">
        <f>STDEVP(I278:I285)</f>
        <v>0.06998883839584603</v>
      </c>
      <c r="J287" s="1">
        <f>STDEVP(J278:J285)</f>
        <v>16.931869912977756</v>
      </c>
      <c r="K287" s="2">
        <f>STDEVP(K278:K285)</f>
        <v>0.15908203021100464</v>
      </c>
      <c r="M287" t="s">
        <v>14</v>
      </c>
      <c r="O287" s="1">
        <f>STDEVP(O278:O285)</f>
        <v>0.06324555320337112</v>
      </c>
      <c r="P287" s="1">
        <f>STDEVP(P278:P285)</f>
        <v>9.590031852789027</v>
      </c>
      <c r="Q287" s="2">
        <f>STDEVP(Q278:Q285)</f>
        <v>0.2547776946158057</v>
      </c>
    </row>
    <row r="288" spans="1:17" ht="12.75">
      <c r="A288" t="s">
        <v>15</v>
      </c>
      <c r="C288" s="4">
        <f>C287/C286*100</f>
        <v>11.437317573452926</v>
      </c>
      <c r="D288" s="1">
        <f>D287/D286*100</f>
        <v>7.347617108847633</v>
      </c>
      <c r="E288" s="4">
        <f>E287/E286*100</f>
        <v>12.610210235993597</v>
      </c>
      <c r="G288" t="s">
        <v>15</v>
      </c>
      <c r="I288" s="4">
        <f>I287/I286*100</f>
        <v>5.962840331914465</v>
      </c>
      <c r="J288" s="1">
        <f>J287/J286*100</f>
        <v>5.57083937091598</v>
      </c>
      <c r="K288" s="4">
        <f>K287/K286*100</f>
        <v>4.1165460462575885</v>
      </c>
      <c r="M288" t="s">
        <v>15</v>
      </c>
      <c r="O288" s="4">
        <f>O287/O286*100</f>
        <v>6.0233860193686795</v>
      </c>
      <c r="P288" s="1">
        <f>P287/P286*100</f>
        <v>3.821967012345242</v>
      </c>
      <c r="Q288" s="4">
        <f>Q287/Q286*100</f>
        <v>6.0840828341095525</v>
      </c>
    </row>
    <row r="290" spans="1:13" ht="12.75">
      <c r="A290" t="s">
        <v>37</v>
      </c>
      <c r="G290" t="s">
        <v>37</v>
      </c>
      <c r="M290" t="s">
        <v>37</v>
      </c>
    </row>
    <row r="291" spans="1:17" ht="12.75">
      <c r="A291" t="s">
        <v>43</v>
      </c>
      <c r="B291">
        <v>89.09</v>
      </c>
      <c r="C291">
        <v>1.13</v>
      </c>
      <c r="D291">
        <v>224.9</v>
      </c>
      <c r="E291" s="3">
        <f aca="true" t="shared" si="66" ref="E291:E298">C291/D291*1000</f>
        <v>5.024455313472654</v>
      </c>
      <c r="G291" t="s">
        <v>43</v>
      </c>
      <c r="H291">
        <v>89.39</v>
      </c>
      <c r="I291">
        <v>1.12</v>
      </c>
      <c r="J291">
        <v>256.15</v>
      </c>
      <c r="K291" s="3">
        <f aca="true" t="shared" si="67" ref="K291:K298">I291/J291*1000</f>
        <v>4.372438024594964</v>
      </c>
      <c r="M291" t="s">
        <v>43</v>
      </c>
      <c r="N291">
        <v>87.36</v>
      </c>
      <c r="O291">
        <v>0.89</v>
      </c>
      <c r="P291">
        <v>240.75</v>
      </c>
      <c r="Q291" s="3">
        <f aca="true" t="shared" si="68" ref="Q291:Q298">O291/P291*1000</f>
        <v>3.6967808930425754</v>
      </c>
    </row>
    <row r="292" spans="3:17" ht="12.75">
      <c r="C292">
        <v>1.17</v>
      </c>
      <c r="D292">
        <v>219.4</v>
      </c>
      <c r="E292" s="3">
        <f t="shared" si="66"/>
        <v>5.3327256153144935</v>
      </c>
      <c r="I292">
        <v>0.98</v>
      </c>
      <c r="J292">
        <v>249.56</v>
      </c>
      <c r="K292" s="3">
        <f t="shared" si="67"/>
        <v>3.9269113640006412</v>
      </c>
      <c r="O292">
        <v>0.91</v>
      </c>
      <c r="P292">
        <v>232.07</v>
      </c>
      <c r="Q292" s="3">
        <f t="shared" si="68"/>
        <v>3.921230663161977</v>
      </c>
    </row>
    <row r="293" spans="1:17" ht="12.75">
      <c r="A293" t="s">
        <v>44</v>
      </c>
      <c r="B293">
        <v>87.91</v>
      </c>
      <c r="C293">
        <v>1.24</v>
      </c>
      <c r="D293">
        <v>234.38</v>
      </c>
      <c r="E293" s="3">
        <f t="shared" si="66"/>
        <v>5.290553801518901</v>
      </c>
      <c r="G293" t="s">
        <v>44</v>
      </c>
      <c r="H293">
        <v>90.19</v>
      </c>
      <c r="I293">
        <v>1.05</v>
      </c>
      <c r="J293">
        <v>234.01</v>
      </c>
      <c r="K293" s="3">
        <f t="shared" si="67"/>
        <v>4.486987735566856</v>
      </c>
      <c r="M293" t="s">
        <v>44</v>
      </c>
      <c r="N293">
        <v>87.05</v>
      </c>
      <c r="O293">
        <v>1.01</v>
      </c>
      <c r="P293">
        <v>244.79</v>
      </c>
      <c r="Q293" s="3">
        <f t="shared" si="68"/>
        <v>4.125985538624944</v>
      </c>
    </row>
    <row r="294" spans="3:17" ht="12.75">
      <c r="C294">
        <v>1.24</v>
      </c>
      <c r="D294">
        <v>239.69</v>
      </c>
      <c r="E294" s="3">
        <f t="shared" si="66"/>
        <v>5.173348909007467</v>
      </c>
      <c r="I294">
        <v>1.09</v>
      </c>
      <c r="J294">
        <v>239.78</v>
      </c>
      <c r="K294" s="3">
        <f t="shared" si="67"/>
        <v>4.545833680874135</v>
      </c>
      <c r="O294">
        <v>1.16</v>
      </c>
      <c r="P294">
        <v>250.68</v>
      </c>
      <c r="Q294" s="3">
        <f t="shared" si="68"/>
        <v>4.627413435455561</v>
      </c>
    </row>
    <row r="295" spans="1:17" ht="12.75">
      <c r="A295" t="s">
        <v>45</v>
      </c>
      <c r="B295">
        <v>87.94</v>
      </c>
      <c r="C295">
        <v>1.58</v>
      </c>
      <c r="D295">
        <v>244.46</v>
      </c>
      <c r="E295" s="3">
        <f t="shared" si="66"/>
        <v>6.463225067495705</v>
      </c>
      <c r="G295" t="s">
        <v>45</v>
      </c>
      <c r="H295">
        <v>89.75</v>
      </c>
      <c r="I295">
        <v>1.02</v>
      </c>
      <c r="J295">
        <v>206.84</v>
      </c>
      <c r="K295" s="3">
        <f t="shared" si="67"/>
        <v>4.931347901759814</v>
      </c>
      <c r="M295" t="s">
        <v>45</v>
      </c>
      <c r="N295">
        <v>87.05</v>
      </c>
      <c r="O295">
        <v>0.98</v>
      </c>
      <c r="P295">
        <v>242.68</v>
      </c>
      <c r="Q295" s="3">
        <f t="shared" si="68"/>
        <v>4.038239657161694</v>
      </c>
    </row>
    <row r="296" spans="3:17" ht="12.75">
      <c r="C296">
        <v>1.77</v>
      </c>
      <c r="D296">
        <v>254.11</v>
      </c>
      <c r="E296" s="3">
        <f t="shared" si="66"/>
        <v>6.965487387351934</v>
      </c>
      <c r="I296">
        <v>1.03</v>
      </c>
      <c r="J296">
        <v>220.72</v>
      </c>
      <c r="K296" s="3">
        <f t="shared" si="67"/>
        <v>4.666545849945632</v>
      </c>
      <c r="O296">
        <v>1</v>
      </c>
      <c r="P296">
        <v>246.9</v>
      </c>
      <c r="Q296" s="3">
        <f t="shared" si="68"/>
        <v>4.050222762251924</v>
      </c>
    </row>
    <row r="297" spans="1:17" ht="12.75">
      <c r="A297" t="s">
        <v>46</v>
      </c>
      <c r="B297">
        <v>88.84</v>
      </c>
      <c r="C297">
        <v>1.3</v>
      </c>
      <c r="D297">
        <v>229.61</v>
      </c>
      <c r="E297" s="3">
        <f t="shared" si="66"/>
        <v>5.661774312965463</v>
      </c>
      <c r="G297" t="s">
        <v>46</v>
      </c>
      <c r="H297">
        <v>88.49</v>
      </c>
      <c r="I297">
        <v>1.17</v>
      </c>
      <c r="J297">
        <v>235.9</v>
      </c>
      <c r="K297" s="3">
        <f t="shared" si="67"/>
        <v>4.9597286986011015</v>
      </c>
      <c r="M297" t="s">
        <v>46</v>
      </c>
      <c r="N297">
        <v>86.57</v>
      </c>
      <c r="O297">
        <v>1.05</v>
      </c>
      <c r="P297">
        <v>262.35</v>
      </c>
      <c r="Q297" s="3">
        <f t="shared" si="68"/>
        <v>4.002287021154945</v>
      </c>
    </row>
    <row r="298" spans="3:17" ht="12.75">
      <c r="C298">
        <v>1.37</v>
      </c>
      <c r="D298">
        <v>227.95</v>
      </c>
      <c r="E298" s="3">
        <f t="shared" si="66"/>
        <v>6.010089932002633</v>
      </c>
      <c r="I298">
        <v>0.9</v>
      </c>
      <c r="J298">
        <v>236.12</v>
      </c>
      <c r="K298" s="3">
        <f t="shared" si="67"/>
        <v>3.8116212095544637</v>
      </c>
      <c r="O298">
        <v>0.91</v>
      </c>
      <c r="P298">
        <v>268.99</v>
      </c>
      <c r="Q298" s="3">
        <f t="shared" si="68"/>
        <v>3.383025391278486</v>
      </c>
    </row>
    <row r="299" spans="1:17" ht="12.75">
      <c r="A299" t="s">
        <v>13</v>
      </c>
      <c r="C299" s="1">
        <f>AVERAGE(C291:C298)</f>
        <v>1.35</v>
      </c>
      <c r="D299" s="1">
        <f>AVERAGE(D291:D298)</f>
        <v>234.31250000000003</v>
      </c>
      <c r="E299" s="2">
        <f>AVERAGE(E291:E298)</f>
        <v>5.740207542391157</v>
      </c>
      <c r="G299" t="s">
        <v>13</v>
      </c>
      <c r="I299" s="1">
        <f>AVERAGE(I291:I298)</f>
        <v>1.045</v>
      </c>
      <c r="J299" s="1">
        <f>AVERAGE(J291:J298)</f>
        <v>234.885</v>
      </c>
      <c r="K299" s="2">
        <f>AVERAGE(K291:K298)</f>
        <v>4.462676808112201</v>
      </c>
      <c r="M299" t="s">
        <v>13</v>
      </c>
      <c r="O299" s="1">
        <f>AVERAGE(O291:O298)</f>
        <v>0.9887499999999999</v>
      </c>
      <c r="P299" s="1">
        <f>AVERAGE(P291:P298)</f>
        <v>248.65125000000003</v>
      </c>
      <c r="Q299" s="2">
        <f>AVERAGE(Q291:Q298)</f>
        <v>3.9806481702665133</v>
      </c>
    </row>
    <row r="300" spans="1:17" ht="12.75">
      <c r="A300" t="s">
        <v>14</v>
      </c>
      <c r="C300" s="1">
        <f>STDEVP(C291:C298)</f>
        <v>0.20530465167647788</v>
      </c>
      <c r="D300" s="1">
        <f>STDEVP(D291:D298)</f>
        <v>10.591314543057717</v>
      </c>
      <c r="E300" s="2">
        <f>STDEVP(E291:E298)</f>
        <v>0.6427395746717584</v>
      </c>
      <c r="G300" t="s">
        <v>14</v>
      </c>
      <c r="I300" s="1">
        <f>STDEVP(I291:I298)</f>
        <v>0.07858116822751023</v>
      </c>
      <c r="J300" s="1">
        <f>STDEVP(J291:J298)</f>
        <v>14.500031034449767</v>
      </c>
      <c r="K300" s="2">
        <f>STDEVP(K291:K298)</f>
        <v>0.3928808487198809</v>
      </c>
      <c r="M300" t="s">
        <v>14</v>
      </c>
      <c r="O300" s="1">
        <f>STDEVP(O291:O298)</f>
        <v>0.08358192089202189</v>
      </c>
      <c r="P300" s="1">
        <f>STDEVP(P291:P298)</f>
        <v>11.160398108377938</v>
      </c>
      <c r="Q300" s="2">
        <f>STDEVP(Q291:Q298)</f>
        <v>0.3334137743051673</v>
      </c>
    </row>
    <row r="301" spans="1:17" ht="12.75">
      <c r="A301" t="s">
        <v>15</v>
      </c>
      <c r="C301" s="1">
        <f>C300/C299*100</f>
        <v>15.207751976035397</v>
      </c>
      <c r="D301" s="1">
        <f>D300/D299*100</f>
        <v>4.520166249371124</v>
      </c>
      <c r="E301" s="4">
        <f>E300/E299*100</f>
        <v>11.197148708041608</v>
      </c>
      <c r="G301" t="s">
        <v>15</v>
      </c>
      <c r="I301" s="1">
        <f>I300/I299*100</f>
        <v>7.519729016986624</v>
      </c>
      <c r="J301" s="1">
        <f>J300/J299*100</f>
        <v>6.173246922728045</v>
      </c>
      <c r="K301" s="4">
        <f>K300/K299*100</f>
        <v>8.803703822013432</v>
      </c>
      <c r="M301" t="s">
        <v>15</v>
      </c>
      <c r="O301" s="1">
        <f>O300/O299*100</f>
        <v>8.453291619926361</v>
      </c>
      <c r="P301" s="1">
        <f>P300/P299*100</f>
        <v>4.488374021195525</v>
      </c>
      <c r="Q301" s="4">
        <f>Q300/Q299*100</f>
        <v>8.37586644294777</v>
      </c>
    </row>
    <row r="303" spans="1:13" ht="12.75">
      <c r="A303" t="s">
        <v>38</v>
      </c>
      <c r="G303" t="s">
        <v>38</v>
      </c>
      <c r="M303" t="s">
        <v>38</v>
      </c>
    </row>
    <row r="304" spans="1:17" ht="12.75">
      <c r="A304" t="s">
        <v>39</v>
      </c>
      <c r="B304">
        <v>89.06</v>
      </c>
      <c r="C304">
        <v>0.79</v>
      </c>
      <c r="D304">
        <v>138.34</v>
      </c>
      <c r="E304" s="3">
        <f aca="true" t="shared" si="69" ref="E304:E311">C304/D304*1000</f>
        <v>5.71056816538962</v>
      </c>
      <c r="G304" t="s">
        <v>39</v>
      </c>
      <c r="H304">
        <v>88.34</v>
      </c>
      <c r="I304">
        <v>1.03</v>
      </c>
      <c r="J304">
        <v>210.22</v>
      </c>
      <c r="K304" s="3">
        <f aca="true" t="shared" si="70" ref="K304:K311">I304/J304*1000</f>
        <v>4.899628960137</v>
      </c>
      <c r="M304" t="s">
        <v>39</v>
      </c>
      <c r="N304">
        <v>87.43</v>
      </c>
      <c r="O304">
        <v>0.86</v>
      </c>
      <c r="P304">
        <v>162.67</v>
      </c>
      <c r="Q304" s="3">
        <f aca="true" t="shared" si="71" ref="Q304:Q311">O304/P304*1000</f>
        <v>5.286776910309215</v>
      </c>
    </row>
    <row r="305" spans="3:17" ht="12.75">
      <c r="C305">
        <v>0.74</v>
      </c>
      <c r="D305">
        <v>132.53</v>
      </c>
      <c r="E305" s="3">
        <f t="shared" si="69"/>
        <v>5.583641439674036</v>
      </c>
      <c r="I305">
        <v>1.03</v>
      </c>
      <c r="J305">
        <v>210.84</v>
      </c>
      <c r="K305" s="3">
        <f t="shared" si="70"/>
        <v>4.885221020679188</v>
      </c>
      <c r="O305">
        <v>0.7</v>
      </c>
      <c r="P305">
        <v>172.86</v>
      </c>
      <c r="Q305" s="3">
        <f t="shared" si="71"/>
        <v>4.0495198426472285</v>
      </c>
    </row>
    <row r="306" spans="1:17" ht="12.75">
      <c r="A306" t="s">
        <v>40</v>
      </c>
      <c r="B306">
        <v>87.86</v>
      </c>
      <c r="C306">
        <v>0.98</v>
      </c>
      <c r="D306">
        <v>131.99</v>
      </c>
      <c r="E306" s="3">
        <f t="shared" si="69"/>
        <v>7.424804909462837</v>
      </c>
      <c r="G306" t="s">
        <v>40</v>
      </c>
      <c r="H306">
        <v>88.28</v>
      </c>
      <c r="I306">
        <v>0.9</v>
      </c>
      <c r="J306">
        <v>153.67</v>
      </c>
      <c r="K306" s="3">
        <f t="shared" si="70"/>
        <v>5.85670592828789</v>
      </c>
      <c r="M306" t="s">
        <v>40</v>
      </c>
      <c r="N306">
        <v>88.23</v>
      </c>
      <c r="O306">
        <v>0.81</v>
      </c>
      <c r="P306">
        <v>162.96</v>
      </c>
      <c r="Q306" s="3">
        <f t="shared" si="71"/>
        <v>4.970544918998527</v>
      </c>
    </row>
    <row r="307" spans="3:17" ht="12.75">
      <c r="C307">
        <v>1.1</v>
      </c>
      <c r="D307">
        <v>139.48</v>
      </c>
      <c r="E307" s="3">
        <f t="shared" si="69"/>
        <v>7.8864353312302855</v>
      </c>
      <c r="I307">
        <v>1.16</v>
      </c>
      <c r="J307">
        <v>171.93</v>
      </c>
      <c r="K307" s="3">
        <f t="shared" si="70"/>
        <v>6.746931890885825</v>
      </c>
      <c r="O307">
        <v>0.79</v>
      </c>
      <c r="P307">
        <v>155.44</v>
      </c>
      <c r="Q307" s="3">
        <f t="shared" si="71"/>
        <v>5.082346886258363</v>
      </c>
    </row>
    <row r="308" spans="1:17" ht="12.75">
      <c r="A308" t="s">
        <v>41</v>
      </c>
      <c r="B308">
        <v>89.82</v>
      </c>
      <c r="C308">
        <v>0.84</v>
      </c>
      <c r="D308">
        <v>130.69</v>
      </c>
      <c r="E308" s="3">
        <f t="shared" si="69"/>
        <v>6.427423674343867</v>
      </c>
      <c r="G308" t="s">
        <v>41</v>
      </c>
      <c r="H308">
        <v>89.57</v>
      </c>
      <c r="I308">
        <v>1.21</v>
      </c>
      <c r="J308">
        <v>171.19</v>
      </c>
      <c r="K308" s="3">
        <f t="shared" si="70"/>
        <v>7.068169869735382</v>
      </c>
      <c r="M308" t="s">
        <v>41</v>
      </c>
      <c r="N308">
        <v>86.85</v>
      </c>
      <c r="O308">
        <v>0.74</v>
      </c>
      <c r="P308">
        <v>181.58</v>
      </c>
      <c r="Q308" s="3">
        <f t="shared" si="71"/>
        <v>4.075338693688732</v>
      </c>
    </row>
    <row r="309" spans="3:17" ht="12.75">
      <c r="C309">
        <v>0.71</v>
      </c>
      <c r="D309">
        <v>127.34</v>
      </c>
      <c r="E309" s="3">
        <f t="shared" si="69"/>
        <v>5.5756243128632</v>
      </c>
      <c r="I309">
        <v>0.85</v>
      </c>
      <c r="J309">
        <v>153.22</v>
      </c>
      <c r="K309" s="3">
        <f t="shared" si="70"/>
        <v>5.5475786450854985</v>
      </c>
      <c r="O309">
        <v>0.94</v>
      </c>
      <c r="P309">
        <v>203.11</v>
      </c>
      <c r="Q309" s="3">
        <f t="shared" si="71"/>
        <v>4.628034070208261</v>
      </c>
    </row>
    <row r="310" spans="1:17" ht="12.75">
      <c r="A310" t="s">
        <v>42</v>
      </c>
      <c r="B310">
        <v>90.15</v>
      </c>
      <c r="C310">
        <v>0.84</v>
      </c>
      <c r="D310">
        <v>121.94</v>
      </c>
      <c r="E310" s="3">
        <f t="shared" si="69"/>
        <v>6.8886337543053955</v>
      </c>
      <c r="G310" t="s">
        <v>42</v>
      </c>
      <c r="H310">
        <v>89.3</v>
      </c>
      <c r="I310">
        <v>0.81</v>
      </c>
      <c r="J310">
        <v>147.69</v>
      </c>
      <c r="K310" s="3">
        <f t="shared" si="70"/>
        <v>5.484460694698355</v>
      </c>
      <c r="M310" t="s">
        <v>42</v>
      </c>
      <c r="N310">
        <v>86.47</v>
      </c>
      <c r="O310">
        <v>0.69</v>
      </c>
      <c r="P310">
        <v>217.31</v>
      </c>
      <c r="Q310" s="3">
        <f t="shared" si="71"/>
        <v>3.1751875201325293</v>
      </c>
    </row>
    <row r="311" spans="3:17" ht="12.75">
      <c r="C311">
        <v>0.7</v>
      </c>
      <c r="D311">
        <v>115.74</v>
      </c>
      <c r="E311" s="3">
        <f t="shared" si="69"/>
        <v>6.048038707447727</v>
      </c>
      <c r="I311">
        <v>0.83</v>
      </c>
      <c r="J311">
        <v>141.46</v>
      </c>
      <c r="K311" s="3">
        <f t="shared" si="70"/>
        <v>5.8673830057966905</v>
      </c>
      <c r="O311">
        <v>0.83</v>
      </c>
      <c r="P311">
        <v>211.39</v>
      </c>
      <c r="Q311" s="3">
        <f t="shared" si="71"/>
        <v>3.9263919769147075</v>
      </c>
    </row>
    <row r="312" spans="1:17" ht="12.75">
      <c r="A312" t="s">
        <v>13</v>
      </c>
      <c r="C312" s="1">
        <f>AVERAGE(C304:C311)</f>
        <v>0.8375</v>
      </c>
      <c r="D312" s="1">
        <f>AVERAGE(D304:D311)</f>
        <v>129.75625</v>
      </c>
      <c r="E312" s="2">
        <f>AVERAGE(E304:E311)</f>
        <v>6.443146286839621</v>
      </c>
      <c r="G312" t="s">
        <v>13</v>
      </c>
      <c r="I312" s="1">
        <f>AVERAGE(I304:I311)</f>
        <v>0.9775</v>
      </c>
      <c r="J312" s="1">
        <f>AVERAGE(J304:J311)</f>
        <v>170.02750000000003</v>
      </c>
      <c r="K312" s="2">
        <f>AVERAGE(K304:K311)</f>
        <v>5.7945100019132285</v>
      </c>
      <c r="M312" t="s">
        <v>13</v>
      </c>
      <c r="O312" s="2">
        <f>AVERAGE(O304:O311)</f>
        <v>0.7949999999999999</v>
      </c>
      <c r="P312" s="1">
        <f>AVERAGE(P304:P311)</f>
        <v>183.41500000000002</v>
      </c>
      <c r="Q312" s="2">
        <f>AVERAGE(Q304:Q311)</f>
        <v>4.399267602394695</v>
      </c>
    </row>
    <row r="313" spans="1:17" ht="12.75">
      <c r="A313" t="s">
        <v>14</v>
      </c>
      <c r="C313" s="1">
        <f>STDEVP(C304:C311)</f>
        <v>0.13045593125649738</v>
      </c>
      <c r="D313" s="1">
        <f>STDEVP(D304:D311)</f>
        <v>7.459679848190459</v>
      </c>
      <c r="E313" s="2">
        <f>STDEVP(E304:E311)</f>
        <v>0.8238299932475888</v>
      </c>
      <c r="G313" t="s">
        <v>14</v>
      </c>
      <c r="I313" s="1">
        <f>STDEVP(I304:I311)</f>
        <v>0.14359230480774385</v>
      </c>
      <c r="J313" s="1">
        <f>STDEVP(J304:J311)</f>
        <v>25.375169827017658</v>
      </c>
      <c r="K313" s="2">
        <f>STDEVP(K304:K311)</f>
        <v>0.7351207315520405</v>
      </c>
      <c r="M313" t="s">
        <v>14</v>
      </c>
      <c r="O313" s="1">
        <f>STDEVP(O304:O311)</f>
        <v>0.07889866919029914</v>
      </c>
      <c r="P313" s="1">
        <f>STDEVP(P304:P311)</f>
        <v>22.54302164750754</v>
      </c>
      <c r="Q313" s="2">
        <f>STDEVP(Q304:Q311)</f>
        <v>0.6691598078232577</v>
      </c>
    </row>
    <row r="314" spans="1:17" ht="12.75">
      <c r="A314" t="s">
        <v>15</v>
      </c>
      <c r="C314" s="1">
        <f>C313/C312*100</f>
        <v>15.576827612716105</v>
      </c>
      <c r="D314" s="1">
        <f>D313/D312*100</f>
        <v>5.748994632775268</v>
      </c>
      <c r="E314" s="4">
        <f>E313/E312*100</f>
        <v>12.786144479294128</v>
      </c>
      <c r="G314" t="s">
        <v>15</v>
      </c>
      <c r="I314" s="1">
        <f>I313/I312*100</f>
        <v>14.689749852454614</v>
      </c>
      <c r="J314" s="1">
        <f>J313/J312*100</f>
        <v>14.924156284729031</v>
      </c>
      <c r="K314" s="4">
        <f>K313/K312*100</f>
        <v>12.686503799446694</v>
      </c>
      <c r="M314" t="s">
        <v>15</v>
      </c>
      <c r="O314" s="1">
        <f>O313/O312*100</f>
        <v>9.924360904440146</v>
      </c>
      <c r="P314" s="1">
        <f>P313/P312*100</f>
        <v>12.290718669415009</v>
      </c>
      <c r="Q314" s="4">
        <f>Q313/Q312*100</f>
        <v>15.210709333958397</v>
      </c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spans="3:5" ht="12.75">
      <c r="C325" s="1"/>
      <c r="D325" s="1"/>
      <c r="E325" s="2"/>
    </row>
    <row r="326" spans="3:5" ht="12.75">
      <c r="C326" s="1"/>
      <c r="D326" s="1"/>
      <c r="E326" s="2"/>
    </row>
    <row r="327" spans="3:5" ht="12.75">
      <c r="C327" s="1"/>
      <c r="D327" s="1"/>
      <c r="E327" s="2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spans="3:5" ht="12.75">
      <c r="C338" s="1"/>
      <c r="D338" s="1"/>
      <c r="E338" s="2"/>
    </row>
    <row r="339" spans="3:5" ht="12.75">
      <c r="C339" s="1"/>
      <c r="D339" s="1"/>
      <c r="E339" s="2"/>
    </row>
    <row r="340" spans="3:5" ht="12.75">
      <c r="C340" s="1"/>
      <c r="D340" s="1"/>
      <c r="E340" s="4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  <row r="347" ht="12.75">
      <c r="E347" s="3"/>
    </row>
    <row r="348" ht="12.75">
      <c r="E348" s="3"/>
    </row>
    <row r="349" ht="12.75">
      <c r="E349" s="3"/>
    </row>
    <row r="350" ht="12.75">
      <c r="E350" s="3"/>
    </row>
    <row r="351" spans="3:5" ht="12.75">
      <c r="C351" s="1"/>
      <c r="D351" s="1"/>
      <c r="E351" s="2"/>
    </row>
    <row r="352" spans="3:5" ht="12.75">
      <c r="C352" s="1"/>
      <c r="D352" s="1"/>
      <c r="E352" s="2"/>
    </row>
    <row r="353" spans="3:5" ht="12.75">
      <c r="C353" s="1"/>
      <c r="D353" s="1"/>
      <c r="E353" s="4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spans="3:5" ht="12.75">
      <c r="C364" s="1"/>
      <c r="D364" s="1"/>
      <c r="E364" s="2"/>
    </row>
    <row r="365" spans="3:5" ht="12.75">
      <c r="C365" s="1"/>
      <c r="D365" s="1"/>
      <c r="E365" s="2"/>
    </row>
    <row r="366" spans="3:5" ht="12.75">
      <c r="C366" s="1"/>
      <c r="D366" s="1"/>
      <c r="E366" s="2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spans="3:5" ht="12.75">
      <c r="C377" s="1"/>
      <c r="D377" s="1"/>
      <c r="E377" s="2"/>
    </row>
    <row r="378" spans="3:5" ht="12.75">
      <c r="C378" s="1"/>
      <c r="D378" s="1"/>
      <c r="E378" s="2"/>
    </row>
    <row r="379" spans="3:5" ht="12.75">
      <c r="C379" s="1"/>
      <c r="D379" s="1"/>
      <c r="E379" s="4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spans="3:5" ht="12.75">
      <c r="C390" s="1"/>
      <c r="D390" s="2"/>
      <c r="E390" s="2"/>
    </row>
    <row r="391" spans="3:5" ht="12.75">
      <c r="C391" s="1"/>
      <c r="D391" s="1"/>
      <c r="E391" s="2"/>
    </row>
    <row r="392" spans="3:5" ht="12.75">
      <c r="C392" s="1"/>
      <c r="D392" s="1"/>
      <c r="E392" s="4"/>
    </row>
  </sheetData>
  <printOptions gridLines="1"/>
  <pageMargins left="0.75" right="0.91" top="1" bottom="1" header="0.4921259845" footer="0.4921259845"/>
  <pageSetup horizontalDpi="300" verticalDpi="300" orientation="landscape" paperSize="9" scale="60" r:id="rId1"/>
  <rowBreaks count="5" manualBreakCount="5">
    <brk id="42" max="255" man="1"/>
    <brk id="81" max="255" man="1"/>
    <brk id="120" max="255" man="1"/>
    <brk id="197" max="255" man="1"/>
    <brk id="2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SMUL</cp:lastModifiedBy>
  <cp:lastPrinted>2005-09-08T05:24:40Z</cp:lastPrinted>
  <dcterms:created xsi:type="dcterms:W3CDTF">1996-10-17T05:27:31Z</dcterms:created>
  <dcterms:modified xsi:type="dcterms:W3CDTF">2005-09-08T05:24:51Z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1667662972</vt:i4>
  </property>
  <property fmtid="{D5CDD505-2E9C-101B-9397-08002B2CF9AE}" pid="3" name="_EmailSubject">
    <vt:lpwstr>Internet - Biodiversität</vt:lpwstr>
  </property>
  <property fmtid="{D5CDD505-2E9C-101B-9397-08002B2CF9AE}" pid="4" name="_AuthorEmail">
    <vt:lpwstr>Olaf.Nitzsche@leipzig.lfl.smul.sachsen.de</vt:lpwstr>
  </property>
  <property fmtid="{D5CDD505-2E9C-101B-9397-08002B2CF9AE}" pid="5" name="_AuthorEmailDisplayName">
    <vt:lpwstr>Nitzsche, Olaf</vt:lpwstr>
  </property>
  <property fmtid="{D5CDD505-2E9C-101B-9397-08002B2CF9AE}" pid="6" name="_ReviewingToolsShownOnce">
    <vt:lpwstr/>
  </property>
</Properties>
</file>